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25" windowWidth="19260" windowHeight="4170" tabRatio="854" activeTab="0"/>
  </bookViews>
  <sheets>
    <sheet name="ENNNNUN-0120" sheetId="1" r:id="rId1"/>
  </sheets>
  <definedNames>
    <definedName name="_xlnm.Print_Area" localSheetId="0">'ENNNNUN-0120'!$E$3:$CF$88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</authors>
  <commentList>
    <comment ref="BI37" authorId="0">
      <text>
        <r>
          <rPr>
            <sz val="8"/>
            <rFont val="ＭＳ Ｐゴシック"/>
            <family val="3"/>
          </rPr>
          <t>固定式､可動式を選択する</t>
        </r>
      </text>
    </comment>
    <comment ref="AT66" authorId="0">
      <text>
        <r>
          <rPr>
            <sz val="8"/>
            <rFont val="ＭＳ Ｐゴシック"/>
            <family val="3"/>
          </rPr>
          <t>機種､速度により規定値が変る｡</t>
        </r>
      </text>
    </comment>
    <comment ref="BN37" authorId="1">
      <text>
        <r>
          <rPr>
            <b/>
            <sz val="9"/>
            <rFont val="ＭＳ Ｐゴシック"/>
            <family val="3"/>
          </rPr>
          <t>実測値記入</t>
        </r>
      </text>
    </comment>
    <comment ref="BN66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N57" authorId="1">
      <text>
        <r>
          <rPr>
            <b/>
            <sz val="9"/>
            <rFont val="MS P ゴシック"/>
            <family val="3"/>
          </rPr>
          <t>追加で判定する継電器の名称、判定基準を記載する。</t>
        </r>
      </text>
    </comment>
    <comment ref="BH57" authorId="1">
      <text>
        <r>
          <rPr>
            <b/>
            <sz val="9"/>
            <rFont val="MS P ゴシック"/>
            <family val="3"/>
          </rPr>
          <t>追加で記載した継電器の測定値、確認値を記載する</t>
        </r>
      </text>
    </comment>
    <comment ref="AK57" authorId="1">
      <text>
        <r>
          <rPr>
            <b/>
            <sz val="9"/>
            <rFont val="MS P ゴシック"/>
            <family val="3"/>
          </rPr>
          <t>追加で判定した継電器がある場合は”＋”を表示すると判定が要是正となる。</t>
        </r>
      </text>
    </comment>
    <comment ref="Q7" authorId="0">
      <text>
        <r>
          <rPr>
            <sz val="8"/>
            <rFont val="ＭＳ Ｐゴシック"/>
            <family val="3"/>
          </rPr>
          <t>ﾌｫﾝﾄ変更可能
2行となる場合折り返し位置は調整ください</t>
        </r>
      </text>
    </comment>
  </commentList>
</comments>
</file>

<file path=xl/sharedStrings.xml><?xml version="1.0" encoding="utf-8"?>
<sst xmlns="http://schemas.openxmlformats.org/spreadsheetml/2006/main" count="130" uniqueCount="106">
  <si>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</si>
  <si>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</si>
  <si>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</si>
  <si>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</si>
  <si>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</si>
  <si>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</si>
  <si>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</si>
  <si>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</si>
  <si>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戸開走行
保護回路</t>
  </si>
  <si>
    <t>安全ﾌﾟﾛｸﾞﾗﾑ
ﾊﾞｰｼﾞｮﾝ</t>
  </si>
  <si>
    <t>触診により確認する｡</t>
  </si>
  <si>
    <t>目視により確認する｡</t>
  </si>
  <si>
    <t>長さ</t>
  </si>
  <si>
    <t>つま先
保護板</t>
  </si>
  <si>
    <t>特定距離
感知装置</t>
  </si>
  <si>
    <t>規定部品の
交換基準</t>
  </si>
  <si>
    <t>ﾊﾟｯﾄﾞの状況</t>
  </si>
  <si>
    <t>制動力の状況</t>
  </si>
  <si>
    <t>ﾌﾞﾚｰｷ動作
感知装置</t>
  </si>
  <si>
    <t>目視及び触診により
確認する｡</t>
  </si>
  <si>
    <t>かごの無積載
上昇時のﾌﾞﾚｰｷ
制動を確認する｡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</si>
  <si>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</si>
  <si>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</si>
  <si>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</si>
  <si>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</si>
  <si>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走行中戸開時の
動作確認</t>
  </si>
  <si>
    <t>指定型番 : JAA26807CEZ104</t>
  </si>
  <si>
    <t>｢GECB｣型番</t>
  </si>
  <si>
    <t>かご床面からつま先
保護板直線部までの
長さを測定する｡</t>
  </si>
  <si>
    <t>規定値</t>
  </si>
  <si>
    <t>固定式</t>
  </si>
  <si>
    <t>可動式</t>
  </si>
  <si>
    <t>(2)</t>
  </si>
  <si>
    <t>規定部品の形式</t>
  </si>
  <si>
    <t>各階に走行させ
着床させる｡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</si>
  <si>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</si>
  <si>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</si>
  <si>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</si>
  <si>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</si>
  <si>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</si>
  <si>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</si>
  <si>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</si>
  <si>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</si>
  <si>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</si>
  <si>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</si>
  <si>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</si>
  <si>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</si>
  <si>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機種入力 :</t>
  </si>
  <si>
    <t>積載入力 :</t>
  </si>
  <si>
    <t>速度入力 :</t>
  </si>
  <si>
    <t>:</t>
  </si>
  <si>
    <t>○</t>
  </si>
  <si>
    <t>(1)</t>
  </si>
  <si>
    <t>JAA26807CEZ</t>
  </si>
  <si>
    <t>(4)</t>
  </si>
  <si>
    <t>(5)</t>
  </si>
  <si>
    <t>mm</t>
  </si>
  <si>
    <t>mm</t>
  </si>
  <si>
    <t>?</t>
  </si>
  <si>
    <t>mm</t>
  </si>
  <si>
    <t>(3)</t>
  </si>
  <si>
    <r>
      <t>4</t>
    </r>
    <r>
      <rPr>
        <sz val="11"/>
        <rFont val="ＭＳ Ｐゴシック"/>
        <family val="3"/>
      </rPr>
      <t>50kg</t>
    </r>
  </si>
  <si>
    <t>GeN2LTD</t>
  </si>
  <si>
    <t>ﾊｰﾄﾌﾙﾀﾜｰ</t>
  </si>
  <si>
    <r>
      <t>3</t>
    </r>
    <r>
      <rPr>
        <sz val="11"/>
        <rFont val="ＭＳ Ｐゴシック"/>
        <family val="3"/>
      </rPr>
      <t>20kg</t>
    </r>
  </si>
  <si>
    <t>判定は手動で入力する</t>
  </si>
  <si>
    <t>｢型番｣を選択入力する事で
自動で判定される｡</t>
  </si>
  <si>
    <t>制動距離を入力する事により
自動で判定される｡</t>
  </si>
  <si>
    <t>固定式･可動式を選択し
測定値を入力する事で
自動で判定される｡</t>
  </si>
  <si>
    <r>
      <t>4</t>
    </r>
    <r>
      <rPr>
        <sz val="11"/>
        <rFont val="ＭＳ Ｐゴシック"/>
        <family val="3"/>
      </rPr>
      <t xml:space="preserve">5m/min </t>
    </r>
  </si>
  <si>
    <r>
      <t>6</t>
    </r>
    <r>
      <rPr>
        <sz val="11"/>
        <rFont val="ＭＳ Ｐゴシック"/>
        <family val="3"/>
      </rPr>
      <t>0m/min</t>
    </r>
  </si>
  <si>
    <r>
      <t>4</t>
    </r>
    <r>
      <rPr>
        <sz val="11"/>
        <rFont val="ＭＳ Ｐゴシック"/>
        <family val="3"/>
      </rPr>
      <t>5m/min</t>
    </r>
  </si>
  <si>
    <t>号機</t>
  </si>
  <si>
    <t>ｴﾚﾍﾞｰﾀｰがﾄﾞｱｿﾞｰﾝ
外にいる時に
乗場戸の鍵を外す｡</t>
  </si>
  <si>
    <t>年</t>
  </si>
  <si>
    <t>ﾌﾟﾘﾝﾄ基盤｢GECB｣の型番を確認し、指定型番でないこと｡</t>
  </si>
  <si>
    <t>取付けが堅固でないこと｡</t>
  </si>
  <si>
    <t>電動機動力電源及びﾌﾞﾚｰｷの励磁ｺｲﾙ
電源を遮断するﾘﾚｰ(S1.S2.UDX)が消磁
しない事｡ｴﾚﾍﾞｰﾀｰが停止しないこと｡</t>
  </si>
  <si>
    <t>固定式 : 675mm未満であること｡</t>
  </si>
  <si>
    <t>可動式 : 750mm未満であること｡</t>
  </si>
  <si>
    <t>正常に着床しないこと｡</t>
  </si>
  <si>
    <t>規定部品の形式が適正なものでないこと｡</t>
  </si>
  <si>
    <t>ﾊﾟｯﾄﾞに欠損､割れがあること
又はﾃﾞｨｽｸから剥離していること｡</t>
  </si>
  <si>
    <t>ﾌﾞﾚｰｷが制動しない事又はかごが
規定の距離を超えていること｡</t>
  </si>
  <si>
    <t>規定部品の動作回数又は経過時間が
規定値を超えていること｡</t>
  </si>
  <si>
    <t>万回</t>
  </si>
  <si>
    <t>昭和</t>
  </si>
  <si>
    <t>平成</t>
  </si>
  <si>
    <t>S1,S2 :</t>
  </si>
  <si>
    <t>UDX :</t>
  </si>
  <si>
    <t>交換基準</t>
  </si>
  <si>
    <t>S1,S2 :</t>
  </si>
  <si>
    <t>100万回 / 6 年</t>
  </si>
  <si>
    <t>UDX　:　</t>
  </si>
  <si>
    <t>ﾌﾞﾚｰｷ開及び閉時の動作信号が異なる信号であること｡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</si>
  <si>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</si>
  <si>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</si>
  <si>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上記( 1 )～( 5 )の検査結果で｢否｣又は別記第一号 1－(14)･3－(3)･4－(11)の検査結果で｢要是正｣又は｢要重点点検｣の判定がある場合は､　　　　　　　　　　　　別記第一号 2－(9)｢戸開走行保護装置｣の検査結果を｢要是正｣又は｢要重点点検｣と判定する｡</t>
  </si>
  <si>
    <t>15年</t>
  </si>
  <si>
    <t>?</t>
  </si>
  <si>
    <t>大臣認定番号 ENNNUN－0120     UCMP型式 DBGL－1</t>
  </si>
  <si>
    <t>令和</t>
  </si>
  <si>
    <t>＋</t>
  </si>
  <si>
    <t>各接触器の起動回数及び使用年数を記入すると自動で判定される。追加で判定した場合は”＋"を表示させると要是正判定となる</t>
  </si>
  <si>
    <t>ﾌﾞﾚｰｷ</t>
  </si>
  <si>
    <t>発行 :令和　3年　1月　6日Ver.1K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</si>
</sst>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9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>
      <alignment horizontal="right" vertical="center"/>
    </xf>
    <xf numFmtId="0" fontId="2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0" borderId="22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3" fillId="0" borderId="22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 applyProtection="1">
      <alignment vertical="center"/>
      <protection/>
    </xf>
    <xf numFmtId="0" fontId="23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0" xfId="0" applyFont="1" applyBorder="1" applyAlignment="1">
      <alignment vertical="center" wrapText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49" fontId="23" fillId="0" borderId="35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35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5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3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3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vertical="center"/>
      <protection hidden="1" locked="0"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23" fillId="0" borderId="35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26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34" xfId="0" applyFont="1" applyBorder="1" applyAlignment="1" applyProtection="1">
      <alignment vertical="center"/>
      <protection locked="0"/>
    </xf>
    <xf numFmtId="0" fontId="25" fillId="0" borderId="39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23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2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3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3" fillId="0" borderId="24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3" fillId="0" borderId="24" xfId="0" applyFont="1" applyBorder="1" applyAlignment="1">
      <alignment vertical="center" wrapText="1"/>
    </xf>
    <xf numFmtId="0" fontId="23" fillId="0" borderId="30" xfId="0" applyFont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35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3" fillId="0" borderId="2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3" fillId="0" borderId="45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7" fontId="24" fillId="0" borderId="0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 vertic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top"/>
      <protection locked="0"/>
    </xf>
    <xf numFmtId="0" fontId="23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3" fillId="0" borderId="0" xfId="0" applyFont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>
      <alignment horizontal="right" vertical="center"/>
    </xf>
    <xf numFmtId="0" fontId="0" fillId="0" borderId="0" xfId="0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vertical="center"/>
      <protection hidden="1" locked="0"/>
    </xf>
    <xf numFmtId="0" fontId="22" fillId="0" borderId="0" xfId="0" applyFont="1" applyAlignment="1">
      <alignment horizontal="right" vertic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187" fontId="23" fillId="0" borderId="0" xfId="0" applyNumberFormat="1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38</xdr:row>
      <xdr:rowOff>0</xdr:rowOff>
    </xdr:from>
    <xdr:to>
      <xdr:col>72</xdr:col>
      <xdr:colOff>0</xdr:colOff>
      <xdr:row>38</xdr:row>
      <xdr:rowOff>0</xdr:rowOff>
    </xdr:to>
    <xdr:sp>
      <xdr:nvSpPr>
        <xdr:cNvPr id="1" name="Line 58"/>
        <xdr:cNvSpPr>
          <a:spLocks/>
        </xdr:cNvSpPr>
      </xdr:nvSpPr>
      <xdr:spPr>
        <a:xfrm flipV="1">
          <a:off x="5934075" y="361950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67</xdr:row>
      <xdr:rowOff>0</xdr:rowOff>
    </xdr:from>
    <xdr:to>
      <xdr:col>53</xdr:col>
      <xdr:colOff>19050</xdr:colOff>
      <xdr:row>67</xdr:row>
      <xdr:rowOff>0</xdr:rowOff>
    </xdr:to>
    <xdr:sp>
      <xdr:nvSpPr>
        <xdr:cNvPr id="2" name="Line 59"/>
        <xdr:cNvSpPr>
          <a:spLocks/>
        </xdr:cNvSpPr>
      </xdr:nvSpPr>
      <xdr:spPr>
        <a:xfrm flipV="1">
          <a:off x="4029075" y="63817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67</xdr:row>
      <xdr:rowOff>9525</xdr:rowOff>
    </xdr:from>
    <xdr:to>
      <xdr:col>73</xdr:col>
      <xdr:colOff>19050</xdr:colOff>
      <xdr:row>67</xdr:row>
      <xdr:rowOff>9525</xdr:rowOff>
    </xdr:to>
    <xdr:sp>
      <xdr:nvSpPr>
        <xdr:cNvPr id="3" name="Line 76"/>
        <xdr:cNvSpPr>
          <a:spLocks/>
        </xdr:cNvSpPr>
      </xdr:nvSpPr>
      <xdr:spPr>
        <a:xfrm>
          <a:off x="5848350" y="63912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64</xdr:row>
      <xdr:rowOff>0</xdr:rowOff>
    </xdr:from>
    <xdr:to>
      <xdr:col>73</xdr:col>
      <xdr:colOff>0</xdr:colOff>
      <xdr:row>64</xdr:row>
      <xdr:rowOff>0</xdr:rowOff>
    </xdr:to>
    <xdr:sp>
      <xdr:nvSpPr>
        <xdr:cNvPr id="4" name="Line 77"/>
        <xdr:cNvSpPr>
          <a:spLocks/>
        </xdr:cNvSpPr>
      </xdr:nvSpPr>
      <xdr:spPr>
        <a:xfrm>
          <a:off x="5829300" y="609600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30</xdr:row>
      <xdr:rowOff>57150</xdr:rowOff>
    </xdr:from>
    <xdr:to>
      <xdr:col>71</xdr:col>
      <xdr:colOff>0</xdr:colOff>
      <xdr:row>30</xdr:row>
      <xdr:rowOff>57150</xdr:rowOff>
    </xdr:to>
    <xdr:sp>
      <xdr:nvSpPr>
        <xdr:cNvPr id="5" name="Line 95"/>
        <xdr:cNvSpPr>
          <a:spLocks/>
        </xdr:cNvSpPr>
      </xdr:nvSpPr>
      <xdr:spPr>
        <a:xfrm>
          <a:off x="5895975" y="2914650"/>
          <a:ext cx="1038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F271"/>
  <sheetViews>
    <sheetView showGridLines="0" tabSelected="1" view="pageBreakPreview" zoomScaleSheetLayoutView="100" zoomScalePageLayoutView="0" workbookViewId="0" topLeftCell="A1">
      <selection activeCell="Q7" sqref="Q7:AN10"/>
    </sheetView>
  </sheetViews>
  <sheetFormatPr defaultColWidth="9.00390625" defaultRowHeight="13.5"/>
  <cols>
    <col min="1" max="6" width="1.625" style="1" customWidth="1"/>
    <col min="7" max="99" width="1.25" style="1" customWidth="1"/>
    <col min="100" max="101" width="5.625" style="1" customWidth="1"/>
    <col min="102" max="110" width="5.625" style="1" hidden="1" customWidth="1"/>
    <col min="111" max="112" width="5.625" style="1" customWidth="1"/>
    <col min="113" max="16384" width="9.00390625" style="1" customWidth="1"/>
  </cols>
  <sheetData>
    <row r="1" ht="7.5" customHeight="1">
      <c r="CV1" s="36"/>
    </row>
    <row r="2" ht="7.5" customHeight="1"/>
    <row r="3" spans="5:84" ht="7.5" customHeight="1">
      <c r="E3" s="217" t="s">
        <v>22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</row>
    <row r="4" spans="5:84" ht="7.5" customHeight="1"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</row>
    <row r="5" spans="5:84" ht="7.5" customHeight="1">
      <c r="E5" s="341" t="s">
        <v>100</v>
      </c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5"/>
      <c r="BK5" s="35"/>
      <c r="BL5" s="35"/>
      <c r="BM5" s="336" t="s">
        <v>105</v>
      </c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"/>
    </row>
    <row r="6" spans="5:84" ht="7.5" customHeight="1"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5"/>
      <c r="BK6" s="35"/>
      <c r="BL6" s="35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"/>
    </row>
    <row r="7" spans="5:84" ht="7.5" customHeight="1"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35"/>
      <c r="BK7" s="35"/>
      <c r="BL7" s="35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3"/>
    </row>
    <row r="8" spans="5:84" ht="7.5" customHeight="1"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35"/>
      <c r="BK8" s="35"/>
      <c r="BL8" s="35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3"/>
    </row>
    <row r="9" spans="6:85" ht="7.5" customHeight="1">
      <c r="F9" s="183" t="s">
        <v>44</v>
      </c>
      <c r="G9" s="183"/>
      <c r="H9" s="183"/>
      <c r="I9" s="183"/>
      <c r="J9" s="183"/>
      <c r="K9" s="183"/>
      <c r="L9" s="183"/>
      <c r="M9" s="183"/>
      <c r="N9" s="183"/>
      <c r="O9" s="183"/>
      <c r="P9" s="342" t="s">
        <v>46</v>
      </c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Q9" s="183" t="s">
        <v>47</v>
      </c>
      <c r="AR9" s="183"/>
      <c r="AS9" s="183"/>
      <c r="AT9" s="183"/>
      <c r="AU9" s="183"/>
      <c r="AV9" s="183"/>
      <c r="AW9" s="201"/>
      <c r="AX9" s="244"/>
      <c r="AY9" s="244"/>
      <c r="AZ9" s="244"/>
      <c r="BA9" s="244"/>
      <c r="BB9" s="244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14"/>
      <c r="BO9" s="3"/>
      <c r="BP9" s="14"/>
      <c r="BQ9" s="14"/>
      <c r="BR9" s="14"/>
      <c r="BS9" s="14"/>
      <c r="BT9" s="14"/>
      <c r="BU9" s="14"/>
      <c r="BV9" s="14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</row>
    <row r="10" spans="6:86" ht="7.5" customHeight="1"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343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Q10" s="243"/>
      <c r="AR10" s="243"/>
      <c r="AS10" s="243"/>
      <c r="AT10" s="243"/>
      <c r="AU10" s="243"/>
      <c r="AV10" s="243"/>
      <c r="AW10" s="245"/>
      <c r="AX10" s="245"/>
      <c r="AY10" s="245"/>
      <c r="AZ10" s="245"/>
      <c r="BA10" s="245"/>
      <c r="BB10" s="245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2"/>
      <c r="BO10" s="16"/>
      <c r="BP10" s="16"/>
      <c r="BQ10" s="16"/>
      <c r="BR10" s="16"/>
      <c r="BS10" s="16"/>
      <c r="BT10" s="16"/>
      <c r="BU10" s="16"/>
      <c r="BV10" s="16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18"/>
    </row>
    <row r="11" spans="6:84" ht="7.5" customHeight="1">
      <c r="F11" s="183" t="s">
        <v>45</v>
      </c>
      <c r="G11" s="183"/>
      <c r="H11" s="183"/>
      <c r="I11" s="183"/>
      <c r="J11" s="183"/>
      <c r="K11" s="183"/>
      <c r="L11" s="183"/>
      <c r="M11" s="183"/>
      <c r="N11" s="183"/>
      <c r="O11" s="183"/>
      <c r="P11" s="342" t="s">
        <v>50</v>
      </c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Q11" s="183" t="s">
        <v>48</v>
      </c>
      <c r="AR11" s="344"/>
      <c r="AS11" s="344"/>
      <c r="AT11" s="344"/>
      <c r="AU11" s="344"/>
      <c r="AV11" s="344"/>
      <c r="AW11" s="190"/>
      <c r="AX11" s="191"/>
      <c r="AY11" s="191"/>
      <c r="AZ11" s="191"/>
      <c r="BA11" s="339"/>
      <c r="BB11" s="339"/>
      <c r="BC11" s="183" t="s">
        <v>49</v>
      </c>
      <c r="BD11" s="184"/>
      <c r="BE11" s="184"/>
      <c r="BF11" s="184"/>
      <c r="BG11" s="184"/>
      <c r="BH11" s="184"/>
      <c r="BI11" s="190"/>
      <c r="BJ11" s="191"/>
      <c r="BK11" s="191"/>
      <c r="BL11" s="191"/>
      <c r="BM11" s="191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pans="6:110" ht="7.5" customHeight="1"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343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Q12" s="345"/>
      <c r="AR12" s="345"/>
      <c r="AS12" s="345"/>
      <c r="AT12" s="345"/>
      <c r="AU12" s="345"/>
      <c r="AV12" s="345"/>
      <c r="AW12" s="192"/>
      <c r="AX12" s="192"/>
      <c r="AY12" s="192"/>
      <c r="AZ12" s="192"/>
      <c r="BA12" s="340"/>
      <c r="BB12" s="340"/>
      <c r="BC12" s="185"/>
      <c r="BD12" s="185"/>
      <c r="BE12" s="185"/>
      <c r="BF12" s="185"/>
      <c r="BG12" s="185"/>
      <c r="BH12" s="185"/>
      <c r="BI12" s="192"/>
      <c r="BJ12" s="192"/>
      <c r="BK12" s="192"/>
      <c r="BL12" s="192"/>
      <c r="BM12" s="192"/>
      <c r="BN12" s="22"/>
      <c r="BO12" s="3"/>
      <c r="BP12" s="14"/>
      <c r="BQ12" s="14"/>
      <c r="BR12" s="14"/>
      <c r="BS12" s="14"/>
      <c r="BT12" s="14"/>
      <c r="BU12" s="14"/>
      <c r="BV12" s="14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K12" s="3"/>
      <c r="CL12" s="14"/>
      <c r="CM12" s="14"/>
      <c r="CN12" s="14"/>
      <c r="CO12" s="14"/>
      <c r="CP12" s="14"/>
      <c r="CQ12" s="14"/>
      <c r="CR12" s="14"/>
      <c r="CS12" s="33"/>
      <c r="CT12" s="33"/>
      <c r="CU12" s="33"/>
      <c r="CZ12" s="41"/>
      <c r="DA12" s="41"/>
      <c r="DB12" s="41"/>
      <c r="DC12" s="41"/>
      <c r="DD12" s="44" t="s">
        <v>58</v>
      </c>
      <c r="DE12" s="41"/>
      <c r="DF12" s="41"/>
    </row>
    <row r="13" spans="6:110" ht="7.5" customHeight="1"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  <c r="Q13" s="50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2"/>
      <c r="AP13" s="52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31"/>
      <c r="BO13" s="338" t="s">
        <v>41</v>
      </c>
      <c r="BP13" s="157"/>
      <c r="BQ13" s="157"/>
      <c r="BR13" s="157"/>
      <c r="BS13" s="157"/>
      <c r="BT13" s="157"/>
      <c r="BU13" s="157"/>
      <c r="BV13" s="157"/>
      <c r="BW13" s="324"/>
      <c r="BX13" s="324"/>
      <c r="BY13" s="324"/>
      <c r="BZ13" s="324"/>
      <c r="CA13" s="324"/>
      <c r="CB13" s="324"/>
      <c r="CC13" s="334" t="s">
        <v>72</v>
      </c>
      <c r="CD13" s="334"/>
      <c r="CE13" s="334"/>
      <c r="CF13" s="334"/>
      <c r="CJ13" s="18"/>
      <c r="CK13" s="16"/>
      <c r="CL13" s="16"/>
      <c r="CM13" s="16"/>
      <c r="CN13" s="16"/>
      <c r="CO13" s="16"/>
      <c r="CP13" s="16"/>
      <c r="CQ13" s="16"/>
      <c r="CR13" s="16"/>
      <c r="CS13" s="34"/>
      <c r="CT13" s="34"/>
      <c r="CU13" s="34"/>
      <c r="CZ13" s="42" t="s">
        <v>86</v>
      </c>
      <c r="DA13" s="41">
        <v>1</v>
      </c>
      <c r="DB13" s="41">
        <v>1</v>
      </c>
      <c r="DC13" s="41">
        <v>1</v>
      </c>
      <c r="DD13" s="44" t="s">
        <v>30</v>
      </c>
      <c r="DE13" s="41">
        <v>104</v>
      </c>
      <c r="DF13" s="41" t="s">
        <v>51</v>
      </c>
    </row>
    <row r="14" spans="6:110" ht="7.5" customHeight="1"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7"/>
      <c r="AP14" s="57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18"/>
      <c r="BO14" s="158"/>
      <c r="BP14" s="158"/>
      <c r="BQ14" s="158"/>
      <c r="BR14" s="158"/>
      <c r="BS14" s="158"/>
      <c r="BT14" s="158"/>
      <c r="BU14" s="158"/>
      <c r="BV14" s="158"/>
      <c r="BW14" s="325"/>
      <c r="BX14" s="325"/>
      <c r="BY14" s="325"/>
      <c r="BZ14" s="325"/>
      <c r="CA14" s="325"/>
      <c r="CB14" s="325"/>
      <c r="CC14" s="335"/>
      <c r="CD14" s="335"/>
      <c r="CE14" s="335"/>
      <c r="CF14" s="335"/>
      <c r="CZ14" s="42" t="s">
        <v>87</v>
      </c>
      <c r="DA14" s="41">
        <v>2</v>
      </c>
      <c r="DB14" s="41">
        <v>2</v>
      </c>
      <c r="DC14" s="41">
        <v>2</v>
      </c>
      <c r="DD14" s="44" t="s">
        <v>31</v>
      </c>
      <c r="DE14" s="41">
        <v>204</v>
      </c>
      <c r="DF14" s="41"/>
    </row>
    <row r="15" spans="43:109" ht="7.5" customHeight="1"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CZ15" s="42" t="s">
        <v>101</v>
      </c>
      <c r="DA15" s="41">
        <v>3</v>
      </c>
      <c r="DB15" s="41">
        <v>3</v>
      </c>
      <c r="DC15" s="41">
        <v>3</v>
      </c>
      <c r="DE15" s="41">
        <v>304</v>
      </c>
    </row>
    <row r="16" spans="5:109" ht="7.5" customHeight="1">
      <c r="E16" s="236" t="s">
        <v>0</v>
      </c>
      <c r="F16" s="152"/>
      <c r="G16" s="152"/>
      <c r="H16" s="152"/>
      <c r="I16" s="152"/>
      <c r="J16" s="152"/>
      <c r="K16" s="152"/>
      <c r="L16" s="188"/>
      <c r="M16" s="159" t="s">
        <v>1</v>
      </c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59" t="s">
        <v>4</v>
      </c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59" t="s">
        <v>3</v>
      </c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59" t="s">
        <v>5</v>
      </c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59" t="s">
        <v>6</v>
      </c>
      <c r="BX16" s="160"/>
      <c r="BY16" s="160"/>
      <c r="BZ16" s="160"/>
      <c r="CA16" s="160"/>
      <c r="CB16" s="160"/>
      <c r="CC16" s="160"/>
      <c r="CD16" s="160"/>
      <c r="CE16" s="160"/>
      <c r="CF16" s="160"/>
      <c r="DA16" s="43">
        <v>4</v>
      </c>
      <c r="DB16" s="43">
        <v>4</v>
      </c>
      <c r="DC16" s="43">
        <v>4</v>
      </c>
      <c r="DE16" s="41">
        <v>404</v>
      </c>
    </row>
    <row r="17" spans="3:109" ht="7.5" customHeight="1">
      <c r="C17" s="14"/>
      <c r="D17" s="14"/>
      <c r="E17" s="330"/>
      <c r="F17" s="184"/>
      <c r="G17" s="184"/>
      <c r="H17" s="184"/>
      <c r="I17" s="184"/>
      <c r="J17" s="184"/>
      <c r="K17" s="184"/>
      <c r="L17" s="33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DA17" s="43">
        <v>5</v>
      </c>
      <c r="DB17" s="43">
        <v>5</v>
      </c>
      <c r="DC17" s="43">
        <v>5</v>
      </c>
      <c r="DE17" s="41">
        <v>512</v>
      </c>
    </row>
    <row r="18" spans="5:109" ht="7.5" customHeight="1">
      <c r="E18" s="330"/>
      <c r="F18" s="184"/>
      <c r="G18" s="184"/>
      <c r="H18" s="184"/>
      <c r="I18" s="184"/>
      <c r="J18" s="184"/>
      <c r="K18" s="184"/>
      <c r="L18" s="33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210" t="s">
        <v>23</v>
      </c>
      <c r="BX18" s="146"/>
      <c r="BY18" s="146"/>
      <c r="BZ18" s="146"/>
      <c r="CA18" s="147"/>
      <c r="CB18" s="145" t="s">
        <v>24</v>
      </c>
      <c r="CC18" s="146"/>
      <c r="CD18" s="146"/>
      <c r="CE18" s="147"/>
      <c r="CF18" s="148"/>
      <c r="DA18" s="43">
        <v>6</v>
      </c>
      <c r="DB18" s="43">
        <v>6</v>
      </c>
      <c r="DC18" s="43">
        <v>6</v>
      </c>
      <c r="DE18" s="41">
        <v>612</v>
      </c>
    </row>
    <row r="19" spans="5:107" ht="7.5" customHeight="1">
      <c r="E19" s="332"/>
      <c r="F19" s="185"/>
      <c r="G19" s="185"/>
      <c r="H19" s="185"/>
      <c r="I19" s="185"/>
      <c r="J19" s="185"/>
      <c r="K19" s="185"/>
      <c r="L19" s="333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211"/>
      <c r="BX19" s="149"/>
      <c r="BY19" s="149"/>
      <c r="BZ19" s="149"/>
      <c r="CA19" s="150"/>
      <c r="CB19" s="149"/>
      <c r="CC19" s="149"/>
      <c r="CD19" s="149"/>
      <c r="CE19" s="150"/>
      <c r="CF19" s="151"/>
      <c r="DA19" s="43">
        <v>7</v>
      </c>
      <c r="DB19" s="43">
        <v>7</v>
      </c>
      <c r="DC19" s="43">
        <v>7</v>
      </c>
    </row>
    <row r="20" spans="5:107" ht="7.5" customHeight="1">
      <c r="E20" s="96" t="s">
        <v>52</v>
      </c>
      <c r="F20" s="97"/>
      <c r="G20" s="326" t="s">
        <v>8</v>
      </c>
      <c r="H20" s="327"/>
      <c r="I20" s="327"/>
      <c r="J20" s="327"/>
      <c r="K20" s="327"/>
      <c r="L20" s="327"/>
      <c r="M20" s="248" t="s">
        <v>7</v>
      </c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248" t="s">
        <v>10</v>
      </c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33" t="s">
        <v>76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52"/>
      <c r="BE20" s="152"/>
      <c r="BF20" s="152"/>
      <c r="BG20" s="188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63"/>
      <c r="BX20" s="69"/>
      <c r="BY20" s="69"/>
      <c r="BZ20" s="69"/>
      <c r="CA20" s="69"/>
      <c r="CB20" s="68"/>
      <c r="CC20" s="69"/>
      <c r="CD20" s="69"/>
      <c r="CE20" s="69"/>
      <c r="CF20" s="70"/>
      <c r="CG20" s="65" t="s">
        <v>65</v>
      </c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DA20" s="43">
        <v>8</v>
      </c>
      <c r="DB20" s="43">
        <v>8</v>
      </c>
      <c r="DC20" s="43">
        <v>8</v>
      </c>
    </row>
    <row r="21" spans="5:107" ht="7.5" customHeight="1">
      <c r="E21" s="98"/>
      <c r="F21" s="99"/>
      <c r="G21" s="328"/>
      <c r="H21" s="328"/>
      <c r="I21" s="328"/>
      <c r="J21" s="328"/>
      <c r="K21" s="328"/>
      <c r="L21" s="328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80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76"/>
      <c r="BE21" s="76"/>
      <c r="BF21" s="76"/>
      <c r="BG21" s="189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164"/>
      <c r="BX21" s="72"/>
      <c r="BY21" s="72"/>
      <c r="BZ21" s="72"/>
      <c r="CA21" s="72"/>
      <c r="CB21" s="71"/>
      <c r="CC21" s="72"/>
      <c r="CD21" s="72"/>
      <c r="CE21" s="72"/>
      <c r="CF21" s="73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DA21" s="43">
        <v>9</v>
      </c>
      <c r="DB21" s="43">
        <v>9</v>
      </c>
      <c r="DC21" s="43">
        <v>9</v>
      </c>
    </row>
    <row r="22" spans="5:107" ht="7.5" customHeight="1">
      <c r="E22" s="98"/>
      <c r="F22" s="99"/>
      <c r="G22" s="328"/>
      <c r="H22" s="328"/>
      <c r="I22" s="328"/>
      <c r="J22" s="328"/>
      <c r="K22" s="328"/>
      <c r="L22" s="328"/>
      <c r="M22" s="290" t="s">
        <v>25</v>
      </c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90" t="s">
        <v>73</v>
      </c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130" t="s">
        <v>77</v>
      </c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7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169"/>
      <c r="BX22" s="91"/>
      <c r="BY22" s="91"/>
      <c r="BZ22" s="91"/>
      <c r="CA22" s="91"/>
      <c r="CB22" s="90"/>
      <c r="CC22" s="91"/>
      <c r="CD22" s="91"/>
      <c r="CE22" s="91"/>
      <c r="CF22" s="92"/>
      <c r="CG22" s="65" t="s">
        <v>65</v>
      </c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DA22" s="43">
        <v>10</v>
      </c>
      <c r="DB22" s="43">
        <v>10</v>
      </c>
      <c r="DC22" s="43">
        <v>10</v>
      </c>
    </row>
    <row r="23" spans="5:107" ht="7.5" customHeight="1">
      <c r="E23" s="98"/>
      <c r="F23" s="99"/>
      <c r="G23" s="328"/>
      <c r="H23" s="328"/>
      <c r="I23" s="328"/>
      <c r="J23" s="328"/>
      <c r="K23" s="328"/>
      <c r="L23" s="328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136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8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167"/>
      <c r="BX23" s="94"/>
      <c r="BY23" s="94"/>
      <c r="BZ23" s="94"/>
      <c r="CA23" s="94"/>
      <c r="CB23" s="93"/>
      <c r="CC23" s="94"/>
      <c r="CD23" s="94"/>
      <c r="CE23" s="94"/>
      <c r="CF23" s="95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DA23" s="43">
        <v>11</v>
      </c>
      <c r="DB23" s="43">
        <v>11</v>
      </c>
      <c r="DC23" s="43">
        <v>11</v>
      </c>
    </row>
    <row r="24" spans="5:107" ht="7.5" customHeight="1">
      <c r="E24" s="98"/>
      <c r="F24" s="99"/>
      <c r="G24" s="328"/>
      <c r="H24" s="328"/>
      <c r="I24" s="328"/>
      <c r="J24" s="328"/>
      <c r="K24" s="328"/>
      <c r="L24" s="328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136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8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167"/>
      <c r="BX24" s="94"/>
      <c r="BY24" s="94"/>
      <c r="BZ24" s="94"/>
      <c r="CA24" s="94"/>
      <c r="CB24" s="93"/>
      <c r="CC24" s="94"/>
      <c r="CD24" s="94"/>
      <c r="CE24" s="94"/>
      <c r="CF24" s="95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DA24" s="43">
        <v>12</v>
      </c>
      <c r="DB24" s="43">
        <v>12</v>
      </c>
      <c r="DC24" s="43">
        <v>12</v>
      </c>
    </row>
    <row r="25" spans="5:107" ht="7.5" customHeight="1">
      <c r="E25" s="98"/>
      <c r="F25" s="99"/>
      <c r="G25" s="328"/>
      <c r="H25" s="328"/>
      <c r="I25" s="328"/>
      <c r="J25" s="328"/>
      <c r="K25" s="328"/>
      <c r="L25" s="328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136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8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167"/>
      <c r="BX25" s="94"/>
      <c r="BY25" s="94"/>
      <c r="BZ25" s="94"/>
      <c r="CA25" s="94"/>
      <c r="CB25" s="93"/>
      <c r="CC25" s="94"/>
      <c r="CD25" s="94"/>
      <c r="CE25" s="94"/>
      <c r="CF25" s="95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DA25" s="43">
        <v>13</v>
      </c>
      <c r="DB25" s="43"/>
      <c r="DC25" s="43">
        <v>13</v>
      </c>
    </row>
    <row r="26" spans="5:107" ht="7.5" customHeight="1">
      <c r="E26" s="98"/>
      <c r="F26" s="99"/>
      <c r="G26" s="328"/>
      <c r="H26" s="328"/>
      <c r="I26" s="328"/>
      <c r="J26" s="328"/>
      <c r="K26" s="328"/>
      <c r="L26" s="328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136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8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164"/>
      <c r="BX26" s="72"/>
      <c r="BY26" s="72"/>
      <c r="BZ26" s="72"/>
      <c r="CA26" s="72"/>
      <c r="CB26" s="71"/>
      <c r="CC26" s="72"/>
      <c r="CD26" s="72"/>
      <c r="CE26" s="72"/>
      <c r="CF26" s="73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DA26" s="43">
        <v>14</v>
      </c>
      <c r="DB26" s="43"/>
      <c r="DC26" s="43">
        <v>14</v>
      </c>
    </row>
    <row r="27" spans="5:107" ht="7.5" customHeight="1">
      <c r="E27" s="98"/>
      <c r="F27" s="99"/>
      <c r="G27" s="328"/>
      <c r="H27" s="328"/>
      <c r="I27" s="328"/>
      <c r="J27" s="328"/>
      <c r="K27" s="328"/>
      <c r="L27" s="328"/>
      <c r="M27" s="290" t="s">
        <v>9</v>
      </c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 t="s">
        <v>11</v>
      </c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130" t="s">
        <v>75</v>
      </c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2"/>
      <c r="BH27" s="186" t="s">
        <v>27</v>
      </c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7"/>
      <c r="BW27" s="153">
        <f>IF(BQ30="","",IF(BQ30=104,"○",""))</f>
      </c>
      <c r="BX27" s="82"/>
      <c r="BY27" s="82"/>
      <c r="BZ27" s="82"/>
      <c r="CA27" s="82"/>
      <c r="CB27" s="81">
        <f>IF(BQ30="","",IF(BQ30&lt;&gt;104,"○",""))</f>
      </c>
      <c r="CC27" s="82"/>
      <c r="CD27" s="82"/>
      <c r="CE27" s="82"/>
      <c r="CF27" s="83"/>
      <c r="CG27" s="67" t="s">
        <v>66</v>
      </c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DA27" s="43">
        <v>15</v>
      </c>
      <c r="DB27" s="43"/>
      <c r="DC27" s="43">
        <v>15</v>
      </c>
    </row>
    <row r="28" spans="5:107" ht="7.5" customHeight="1">
      <c r="E28" s="98"/>
      <c r="F28" s="99"/>
      <c r="G28" s="328"/>
      <c r="H28" s="328"/>
      <c r="I28" s="328"/>
      <c r="J28" s="328"/>
      <c r="K28" s="328"/>
      <c r="L28" s="328"/>
      <c r="M28" s="291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109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1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8"/>
      <c r="BW28" s="154"/>
      <c r="BX28" s="85"/>
      <c r="BY28" s="85"/>
      <c r="BZ28" s="85"/>
      <c r="CA28" s="85"/>
      <c r="CB28" s="84"/>
      <c r="CC28" s="85"/>
      <c r="CD28" s="85"/>
      <c r="CE28" s="85"/>
      <c r="CF28" s="86"/>
      <c r="CG28" s="67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DA28" s="43">
        <v>16</v>
      </c>
      <c r="DB28" s="43"/>
      <c r="DC28" s="43">
        <v>16</v>
      </c>
    </row>
    <row r="29" spans="5:107" ht="7.5" customHeight="1">
      <c r="E29" s="98"/>
      <c r="F29" s="99"/>
      <c r="G29" s="328"/>
      <c r="H29" s="328"/>
      <c r="I29" s="328"/>
      <c r="J29" s="328"/>
      <c r="K29" s="328"/>
      <c r="L29" s="328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109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1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18"/>
      <c r="BW29" s="154"/>
      <c r="BX29" s="85"/>
      <c r="BY29" s="85"/>
      <c r="BZ29" s="85"/>
      <c r="CA29" s="85"/>
      <c r="CB29" s="84"/>
      <c r="CC29" s="85"/>
      <c r="CD29" s="85"/>
      <c r="CE29" s="85"/>
      <c r="CF29" s="8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DA29" s="43">
        <v>17</v>
      </c>
      <c r="DB29" s="43"/>
      <c r="DC29" s="43">
        <v>17</v>
      </c>
    </row>
    <row r="30" spans="5:107" ht="7.5" customHeight="1">
      <c r="E30" s="98"/>
      <c r="F30" s="99"/>
      <c r="G30" s="328"/>
      <c r="H30" s="328"/>
      <c r="I30" s="328"/>
      <c r="J30" s="328"/>
      <c r="K30" s="328"/>
      <c r="L30" s="328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81" t="s">
        <v>26</v>
      </c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3"/>
      <c r="BH30" s="156" t="s">
        <v>53</v>
      </c>
      <c r="BI30" s="157"/>
      <c r="BJ30" s="157"/>
      <c r="BK30" s="157"/>
      <c r="BL30" s="157"/>
      <c r="BM30" s="157"/>
      <c r="BN30" s="157"/>
      <c r="BO30" s="157"/>
      <c r="BP30" s="157"/>
      <c r="BQ30" s="175"/>
      <c r="BR30" s="176"/>
      <c r="BS30" s="176"/>
      <c r="BT30" s="3"/>
      <c r="BU30" s="3"/>
      <c r="BV30" s="3"/>
      <c r="BW30" s="154"/>
      <c r="BX30" s="85"/>
      <c r="BY30" s="85"/>
      <c r="BZ30" s="85"/>
      <c r="CA30" s="85"/>
      <c r="CB30" s="84"/>
      <c r="CC30" s="85"/>
      <c r="CD30" s="85"/>
      <c r="CE30" s="85"/>
      <c r="CF30" s="8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DA30" s="43">
        <v>18</v>
      </c>
      <c r="DB30" s="43"/>
      <c r="DC30" s="43">
        <v>18</v>
      </c>
    </row>
    <row r="31" spans="5:107" ht="7.5" customHeight="1">
      <c r="E31" s="100"/>
      <c r="F31" s="101"/>
      <c r="G31" s="329"/>
      <c r="H31" s="329"/>
      <c r="I31" s="329"/>
      <c r="J31" s="329"/>
      <c r="K31" s="329"/>
      <c r="L31" s="32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84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6"/>
      <c r="BH31" s="158"/>
      <c r="BI31" s="158"/>
      <c r="BJ31" s="158"/>
      <c r="BK31" s="158"/>
      <c r="BL31" s="158"/>
      <c r="BM31" s="158"/>
      <c r="BN31" s="158"/>
      <c r="BO31" s="158"/>
      <c r="BP31" s="158"/>
      <c r="BQ31" s="177"/>
      <c r="BR31" s="177"/>
      <c r="BS31" s="177"/>
      <c r="BT31" s="4"/>
      <c r="BU31" s="4"/>
      <c r="BV31" s="4"/>
      <c r="BW31" s="155"/>
      <c r="BX31" s="88"/>
      <c r="BY31" s="88"/>
      <c r="BZ31" s="88"/>
      <c r="CA31" s="88"/>
      <c r="CB31" s="87"/>
      <c r="CC31" s="88"/>
      <c r="CD31" s="88"/>
      <c r="CE31" s="88"/>
      <c r="CF31" s="89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DA31" s="43">
        <v>19</v>
      </c>
      <c r="DB31" s="43"/>
      <c r="DC31" s="43">
        <v>19</v>
      </c>
    </row>
    <row r="32" spans="5:107" ht="7.5" customHeight="1">
      <c r="E32" s="96" t="s">
        <v>32</v>
      </c>
      <c r="F32" s="258"/>
      <c r="G32" s="272" t="s">
        <v>13</v>
      </c>
      <c r="H32" s="273"/>
      <c r="I32" s="273"/>
      <c r="J32" s="273"/>
      <c r="K32" s="273"/>
      <c r="L32" s="274"/>
      <c r="M32" s="248" t="s">
        <v>7</v>
      </c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263" t="s">
        <v>19</v>
      </c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 t="s">
        <v>76</v>
      </c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78"/>
      <c r="BX32" s="78"/>
      <c r="BY32" s="78"/>
      <c r="BZ32" s="78"/>
      <c r="CA32" s="163"/>
      <c r="CB32" s="77"/>
      <c r="CC32" s="78"/>
      <c r="CD32" s="78"/>
      <c r="CE32" s="78"/>
      <c r="CF32" s="78"/>
      <c r="CG32" s="65" t="s">
        <v>65</v>
      </c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DA32" s="43">
        <v>20</v>
      </c>
      <c r="DB32" s="43"/>
      <c r="DC32" s="43">
        <v>20</v>
      </c>
    </row>
    <row r="33" spans="5:107" ht="7.5" customHeight="1">
      <c r="E33" s="259"/>
      <c r="F33" s="260"/>
      <c r="G33" s="275"/>
      <c r="H33" s="256"/>
      <c r="I33" s="256"/>
      <c r="J33" s="256"/>
      <c r="K33" s="256"/>
      <c r="L33" s="257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80"/>
      <c r="BX33" s="80"/>
      <c r="BY33" s="80"/>
      <c r="BZ33" s="80"/>
      <c r="CA33" s="167"/>
      <c r="CB33" s="79"/>
      <c r="CC33" s="80"/>
      <c r="CD33" s="80"/>
      <c r="CE33" s="80"/>
      <c r="CF33" s="80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DA33" s="43">
        <v>21</v>
      </c>
      <c r="DB33" s="43"/>
      <c r="DC33" s="43">
        <v>21</v>
      </c>
    </row>
    <row r="34" spans="5:107" ht="7.5" customHeight="1">
      <c r="E34" s="259"/>
      <c r="F34" s="260"/>
      <c r="G34" s="275"/>
      <c r="H34" s="256"/>
      <c r="I34" s="256"/>
      <c r="J34" s="256"/>
      <c r="K34" s="256"/>
      <c r="L34" s="257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80"/>
      <c r="BX34" s="80"/>
      <c r="BY34" s="80"/>
      <c r="BZ34" s="80"/>
      <c r="CA34" s="167"/>
      <c r="CB34" s="79"/>
      <c r="CC34" s="80"/>
      <c r="CD34" s="80"/>
      <c r="CE34" s="80"/>
      <c r="CF34" s="80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DA34" s="43">
        <v>22</v>
      </c>
      <c r="DB34" s="43"/>
      <c r="DC34" s="43">
        <v>22</v>
      </c>
    </row>
    <row r="35" spans="5:107" ht="7.5" customHeight="1">
      <c r="E35" s="259"/>
      <c r="F35" s="260"/>
      <c r="G35" s="275"/>
      <c r="H35" s="256"/>
      <c r="I35" s="256"/>
      <c r="J35" s="256"/>
      <c r="K35" s="256"/>
      <c r="L35" s="257"/>
      <c r="M35" s="270" t="s">
        <v>12</v>
      </c>
      <c r="N35" s="186"/>
      <c r="O35" s="186"/>
      <c r="P35" s="186"/>
      <c r="Q35" s="186"/>
      <c r="R35" s="186"/>
      <c r="S35" s="186"/>
      <c r="T35" s="186"/>
      <c r="U35" s="186"/>
      <c r="V35" s="186"/>
      <c r="W35" s="187"/>
      <c r="X35" s="131" t="s">
        <v>28</v>
      </c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270" t="s">
        <v>29</v>
      </c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7"/>
      <c r="BH35" s="19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53">
        <f>IF(BN37="","",IF(BN37&gt;=$CX$42,"○",""))</f>
      </c>
      <c r="BX35" s="82"/>
      <c r="BY35" s="82"/>
      <c r="BZ35" s="82"/>
      <c r="CA35" s="82"/>
      <c r="CB35" s="81">
        <f>IF(BN37="","",IF(BN37&lt;$CX$42,"○",""))</f>
      </c>
      <c r="CC35" s="82"/>
      <c r="CD35" s="82"/>
      <c r="CE35" s="82"/>
      <c r="CF35" s="83"/>
      <c r="CG35" s="67" t="s">
        <v>68</v>
      </c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DA35" s="43">
        <v>23</v>
      </c>
      <c r="DB35" s="43"/>
      <c r="DC35" s="43">
        <v>23</v>
      </c>
    </row>
    <row r="36" spans="5:107" ht="7.5" customHeight="1">
      <c r="E36" s="259"/>
      <c r="F36" s="260"/>
      <c r="G36" s="275"/>
      <c r="H36" s="256"/>
      <c r="I36" s="256"/>
      <c r="J36" s="256"/>
      <c r="K36" s="256"/>
      <c r="L36" s="257"/>
      <c r="M36" s="136"/>
      <c r="N36" s="137"/>
      <c r="O36" s="137"/>
      <c r="P36" s="137"/>
      <c r="Q36" s="137"/>
      <c r="R36" s="137"/>
      <c r="S36" s="137"/>
      <c r="T36" s="137"/>
      <c r="U36" s="137"/>
      <c r="V36" s="137"/>
      <c r="W36" s="138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6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8"/>
      <c r="BH36" s="23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54"/>
      <c r="BX36" s="85"/>
      <c r="BY36" s="85"/>
      <c r="BZ36" s="85"/>
      <c r="CA36" s="85"/>
      <c r="CB36" s="84"/>
      <c r="CC36" s="85"/>
      <c r="CD36" s="85"/>
      <c r="CE36" s="85"/>
      <c r="CF36" s="8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DA36" s="43">
        <v>24</v>
      </c>
      <c r="DB36" s="43"/>
      <c r="DC36" s="43">
        <v>24</v>
      </c>
    </row>
    <row r="37" spans="5:107" ht="7.5" customHeight="1">
      <c r="E37" s="259"/>
      <c r="F37" s="260"/>
      <c r="G37" s="275"/>
      <c r="H37" s="256"/>
      <c r="I37" s="256"/>
      <c r="J37" s="256"/>
      <c r="K37" s="256"/>
      <c r="L37" s="257"/>
      <c r="M37" s="136"/>
      <c r="N37" s="137"/>
      <c r="O37" s="137"/>
      <c r="P37" s="137"/>
      <c r="Q37" s="137"/>
      <c r="R37" s="137"/>
      <c r="S37" s="137"/>
      <c r="T37" s="137"/>
      <c r="U37" s="137"/>
      <c r="V37" s="137"/>
      <c r="W37" s="138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281" t="s">
        <v>78</v>
      </c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3"/>
      <c r="BH37" s="23"/>
      <c r="BI37" s="298" t="s">
        <v>99</v>
      </c>
      <c r="BJ37" s="299"/>
      <c r="BK37" s="299"/>
      <c r="BL37" s="299"/>
      <c r="BM37" s="299"/>
      <c r="BN37" s="288"/>
      <c r="BO37" s="289"/>
      <c r="BP37" s="289"/>
      <c r="BQ37" s="289"/>
      <c r="BR37" s="289"/>
      <c r="BS37" s="183" t="s">
        <v>59</v>
      </c>
      <c r="BT37" s="183"/>
      <c r="BU37" s="183"/>
      <c r="BV37" s="18"/>
      <c r="BW37" s="154"/>
      <c r="BX37" s="85"/>
      <c r="BY37" s="85"/>
      <c r="BZ37" s="85"/>
      <c r="CA37" s="85"/>
      <c r="CB37" s="84"/>
      <c r="CC37" s="85"/>
      <c r="CD37" s="85"/>
      <c r="CE37" s="85"/>
      <c r="CF37" s="8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X37" s="41" t="s">
        <v>30</v>
      </c>
      <c r="CY37" s="41">
        <v>675</v>
      </c>
      <c r="DA37" s="43">
        <v>25</v>
      </c>
      <c r="DB37" s="43"/>
      <c r="DC37" s="43">
        <v>25</v>
      </c>
    </row>
    <row r="38" spans="5:107" ht="7.5" customHeight="1">
      <c r="E38" s="259"/>
      <c r="F38" s="260"/>
      <c r="G38" s="275"/>
      <c r="H38" s="256"/>
      <c r="I38" s="256"/>
      <c r="J38" s="256"/>
      <c r="K38" s="256"/>
      <c r="L38" s="257"/>
      <c r="M38" s="136"/>
      <c r="N38" s="137"/>
      <c r="O38" s="137"/>
      <c r="P38" s="137"/>
      <c r="Q38" s="137"/>
      <c r="R38" s="137"/>
      <c r="S38" s="137"/>
      <c r="T38" s="137"/>
      <c r="U38" s="137"/>
      <c r="V38" s="137"/>
      <c r="W38" s="138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281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3"/>
      <c r="BH38" s="23"/>
      <c r="BI38" s="299"/>
      <c r="BJ38" s="299"/>
      <c r="BK38" s="299"/>
      <c r="BL38" s="299"/>
      <c r="BM38" s="299"/>
      <c r="BN38" s="289"/>
      <c r="BO38" s="289"/>
      <c r="BP38" s="289"/>
      <c r="BQ38" s="289"/>
      <c r="BR38" s="289"/>
      <c r="BS38" s="280"/>
      <c r="BT38" s="183"/>
      <c r="BU38" s="183"/>
      <c r="BV38" s="18"/>
      <c r="BW38" s="154"/>
      <c r="BX38" s="85"/>
      <c r="BY38" s="85"/>
      <c r="BZ38" s="85"/>
      <c r="CA38" s="85"/>
      <c r="CB38" s="84"/>
      <c r="CC38" s="85"/>
      <c r="CD38" s="85"/>
      <c r="CE38" s="85"/>
      <c r="CF38" s="8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X38" s="41" t="s">
        <v>31</v>
      </c>
      <c r="CY38" s="41">
        <v>750</v>
      </c>
      <c r="DA38" s="43">
        <v>26</v>
      </c>
      <c r="DB38" s="43"/>
      <c r="DC38" s="43">
        <v>26</v>
      </c>
    </row>
    <row r="39" spans="5:107" ht="7.5" customHeight="1">
      <c r="E39" s="259"/>
      <c r="F39" s="260"/>
      <c r="G39" s="275"/>
      <c r="H39" s="256"/>
      <c r="I39" s="256"/>
      <c r="J39" s="256"/>
      <c r="K39" s="256"/>
      <c r="L39" s="257"/>
      <c r="M39" s="136"/>
      <c r="N39" s="137"/>
      <c r="O39" s="137"/>
      <c r="P39" s="137"/>
      <c r="Q39" s="137"/>
      <c r="R39" s="137"/>
      <c r="S39" s="137"/>
      <c r="T39" s="137"/>
      <c r="U39" s="137"/>
      <c r="V39" s="137"/>
      <c r="W39" s="138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281" t="s">
        <v>79</v>
      </c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3"/>
      <c r="BH39" s="23"/>
      <c r="BI39" s="18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"/>
      <c r="BV39" s="18"/>
      <c r="BW39" s="154"/>
      <c r="BX39" s="85"/>
      <c r="BY39" s="85"/>
      <c r="BZ39" s="85"/>
      <c r="CA39" s="85"/>
      <c r="CB39" s="84"/>
      <c r="CC39" s="85"/>
      <c r="CD39" s="85"/>
      <c r="CE39" s="85"/>
      <c r="CF39" s="8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DA39" s="43">
        <v>27</v>
      </c>
      <c r="DB39" s="43"/>
      <c r="DC39" s="43">
        <v>27</v>
      </c>
    </row>
    <row r="40" spans="5:107" ht="7.5" customHeight="1">
      <c r="E40" s="261"/>
      <c r="F40" s="262"/>
      <c r="G40" s="276"/>
      <c r="H40" s="277"/>
      <c r="I40" s="277"/>
      <c r="J40" s="277"/>
      <c r="K40" s="277"/>
      <c r="L40" s="278"/>
      <c r="M40" s="139"/>
      <c r="N40" s="140"/>
      <c r="O40" s="140"/>
      <c r="P40" s="140"/>
      <c r="Q40" s="140"/>
      <c r="R40" s="140"/>
      <c r="S40" s="140"/>
      <c r="T40" s="140"/>
      <c r="U40" s="140"/>
      <c r="V40" s="140"/>
      <c r="W40" s="141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284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6"/>
      <c r="BH40" s="24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155"/>
      <c r="BX40" s="88"/>
      <c r="BY40" s="88"/>
      <c r="BZ40" s="88"/>
      <c r="CA40" s="88"/>
      <c r="CB40" s="87"/>
      <c r="CC40" s="88"/>
      <c r="CD40" s="88"/>
      <c r="CE40" s="88"/>
      <c r="CF40" s="89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DA40" s="43">
        <v>28</v>
      </c>
      <c r="DB40" s="43"/>
      <c r="DC40" s="43">
        <v>28</v>
      </c>
    </row>
    <row r="41" spans="5:107" ht="7.5" customHeight="1">
      <c r="E41" s="96" t="s">
        <v>60</v>
      </c>
      <c r="F41" s="265"/>
      <c r="G41" s="106" t="s">
        <v>14</v>
      </c>
      <c r="H41" s="134"/>
      <c r="I41" s="134"/>
      <c r="J41" s="134"/>
      <c r="K41" s="134"/>
      <c r="L41" s="135"/>
      <c r="M41" s="248" t="s">
        <v>7</v>
      </c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263" t="s">
        <v>19</v>
      </c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 t="s">
        <v>76</v>
      </c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78"/>
      <c r="BX41" s="78"/>
      <c r="BY41" s="78"/>
      <c r="BZ41" s="78"/>
      <c r="CA41" s="163"/>
      <c r="CB41" s="77"/>
      <c r="CC41" s="78"/>
      <c r="CD41" s="78"/>
      <c r="CE41" s="78"/>
      <c r="CF41" s="78"/>
      <c r="CG41" s="65" t="s">
        <v>65</v>
      </c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DA41" s="43">
        <v>29</v>
      </c>
      <c r="DB41" s="43"/>
      <c r="DC41" s="43">
        <v>29</v>
      </c>
    </row>
    <row r="42" spans="5:107" ht="7.5" customHeight="1">
      <c r="E42" s="266"/>
      <c r="F42" s="267"/>
      <c r="G42" s="136"/>
      <c r="H42" s="137"/>
      <c r="I42" s="137"/>
      <c r="J42" s="137"/>
      <c r="K42" s="137"/>
      <c r="L42" s="138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80"/>
      <c r="BX42" s="80"/>
      <c r="BY42" s="80"/>
      <c r="BZ42" s="80"/>
      <c r="CA42" s="167"/>
      <c r="CB42" s="79"/>
      <c r="CC42" s="80"/>
      <c r="CD42" s="80"/>
      <c r="CE42" s="80"/>
      <c r="CF42" s="80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X42" s="1">
        <f>IF(ISERROR(VLOOKUP(BI37,CX37:CY39,2,0)),"",VLOOKUP(BI37,CX37:CY39,2,0))</f>
      </c>
      <c r="DA42" s="43">
        <v>30</v>
      </c>
      <c r="DB42" s="43"/>
      <c r="DC42" s="43">
        <v>30</v>
      </c>
    </row>
    <row r="43" spans="5:107" ht="7.5" customHeight="1">
      <c r="E43" s="266"/>
      <c r="F43" s="267"/>
      <c r="G43" s="136"/>
      <c r="H43" s="137"/>
      <c r="I43" s="137"/>
      <c r="J43" s="137"/>
      <c r="K43" s="137"/>
      <c r="L43" s="138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80"/>
      <c r="BX43" s="80"/>
      <c r="BY43" s="80"/>
      <c r="BZ43" s="80"/>
      <c r="CA43" s="167"/>
      <c r="CB43" s="79"/>
      <c r="CC43" s="80"/>
      <c r="CD43" s="80"/>
      <c r="CE43" s="80"/>
      <c r="CF43" s="80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DA43" s="43">
        <v>31</v>
      </c>
      <c r="DB43" s="43"/>
      <c r="DC43" s="43">
        <v>31</v>
      </c>
    </row>
    <row r="44" spans="5:107" ht="7.5" customHeight="1">
      <c r="E44" s="266"/>
      <c r="F44" s="267"/>
      <c r="G44" s="136"/>
      <c r="H44" s="137"/>
      <c r="I44" s="137"/>
      <c r="J44" s="137"/>
      <c r="K44" s="137"/>
      <c r="L44" s="138"/>
      <c r="M44" s="271" t="s">
        <v>21</v>
      </c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290" t="s">
        <v>34</v>
      </c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 t="s">
        <v>80</v>
      </c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8"/>
      <c r="BX44" s="168"/>
      <c r="BY44" s="168"/>
      <c r="BZ44" s="168"/>
      <c r="CA44" s="169"/>
      <c r="CB44" s="303"/>
      <c r="CC44" s="168"/>
      <c r="CD44" s="168"/>
      <c r="CE44" s="168"/>
      <c r="CF44" s="168"/>
      <c r="CG44" s="65" t="s">
        <v>65</v>
      </c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X44" s="47" t="s">
        <v>95</v>
      </c>
      <c r="CY44" s="41">
        <f>IF(BL49="","",IF(BL49&lt;=15,"○","×"))</f>
      </c>
      <c r="DA44" s="43">
        <v>32</v>
      </c>
      <c r="DB44" s="43"/>
      <c r="DC44" s="43"/>
    </row>
    <row r="45" spans="5:107" ht="7.5" customHeight="1">
      <c r="E45" s="266"/>
      <c r="F45" s="267"/>
      <c r="G45" s="136"/>
      <c r="H45" s="137"/>
      <c r="I45" s="137"/>
      <c r="J45" s="137"/>
      <c r="K45" s="137"/>
      <c r="L45" s="138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80"/>
      <c r="BX45" s="80"/>
      <c r="BY45" s="80"/>
      <c r="BZ45" s="80"/>
      <c r="CA45" s="167"/>
      <c r="CB45" s="79"/>
      <c r="CC45" s="80"/>
      <c r="CD45" s="80"/>
      <c r="CE45" s="80"/>
      <c r="CF45" s="80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X45" s="47" t="s">
        <v>96</v>
      </c>
      <c r="CY45" s="41">
        <f>IF(OR(BL51="",BL53=""),"",IF(AND(BL51&lt;=6,BL53&lt;100),"○","×"))</f>
      </c>
      <c r="DA45" s="43">
        <v>33</v>
      </c>
      <c r="DB45" s="43"/>
      <c r="DC45" s="43"/>
    </row>
    <row r="46" spans="5:107" ht="7.5" customHeight="1">
      <c r="E46" s="268"/>
      <c r="F46" s="269"/>
      <c r="G46" s="139"/>
      <c r="H46" s="140"/>
      <c r="I46" s="140"/>
      <c r="J46" s="140"/>
      <c r="K46" s="140"/>
      <c r="L46" s="141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70"/>
      <c r="BX46" s="170"/>
      <c r="BY46" s="170"/>
      <c r="BZ46" s="170"/>
      <c r="CA46" s="171"/>
      <c r="CB46" s="304"/>
      <c r="CC46" s="170"/>
      <c r="CD46" s="170"/>
      <c r="CE46" s="170"/>
      <c r="CF46" s="170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DA46" s="43">
        <v>34</v>
      </c>
      <c r="DB46" s="43"/>
      <c r="DC46" s="43"/>
    </row>
    <row r="47" spans="5:99" ht="7.5" customHeight="1">
      <c r="E47" s="96" t="s">
        <v>54</v>
      </c>
      <c r="F47" s="97"/>
      <c r="G47" s="133" t="s">
        <v>2</v>
      </c>
      <c r="H47" s="134"/>
      <c r="I47" s="134"/>
      <c r="J47" s="134"/>
      <c r="K47" s="134"/>
      <c r="L47" s="135"/>
      <c r="M47" s="133" t="s">
        <v>33</v>
      </c>
      <c r="N47" s="134"/>
      <c r="O47" s="134"/>
      <c r="P47" s="134"/>
      <c r="Q47" s="134"/>
      <c r="R47" s="134"/>
      <c r="S47" s="134"/>
      <c r="T47" s="134"/>
      <c r="U47" s="134"/>
      <c r="V47" s="134"/>
      <c r="W47" s="135"/>
      <c r="X47" s="248" t="s">
        <v>11</v>
      </c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 t="s">
        <v>81</v>
      </c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78"/>
      <c r="BX47" s="78"/>
      <c r="BY47" s="78"/>
      <c r="BZ47" s="78"/>
      <c r="CA47" s="142"/>
      <c r="CB47" s="70"/>
      <c r="CC47" s="78"/>
      <c r="CD47" s="78"/>
      <c r="CE47" s="78"/>
      <c r="CF47" s="78"/>
      <c r="CG47" s="65" t="s">
        <v>65</v>
      </c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</row>
    <row r="48" spans="5:99" ht="7.5" customHeight="1">
      <c r="E48" s="98"/>
      <c r="F48" s="99"/>
      <c r="G48" s="136"/>
      <c r="H48" s="137"/>
      <c r="I48" s="137"/>
      <c r="J48" s="137"/>
      <c r="K48" s="137"/>
      <c r="L48" s="138"/>
      <c r="M48" s="180"/>
      <c r="N48" s="181"/>
      <c r="O48" s="181"/>
      <c r="P48" s="181"/>
      <c r="Q48" s="181"/>
      <c r="R48" s="181"/>
      <c r="S48" s="181"/>
      <c r="T48" s="181"/>
      <c r="U48" s="181"/>
      <c r="V48" s="181"/>
      <c r="W48" s="182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143"/>
      <c r="BX48" s="143"/>
      <c r="BY48" s="143"/>
      <c r="BZ48" s="143"/>
      <c r="CA48" s="144"/>
      <c r="CB48" s="73"/>
      <c r="CC48" s="143"/>
      <c r="CD48" s="143"/>
      <c r="CE48" s="143"/>
      <c r="CF48" s="143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</row>
    <row r="49" spans="5:99" ht="7.5" customHeight="1">
      <c r="E49" s="98"/>
      <c r="F49" s="99"/>
      <c r="G49" s="136"/>
      <c r="H49" s="137"/>
      <c r="I49" s="137"/>
      <c r="J49" s="137"/>
      <c r="K49" s="137"/>
      <c r="L49" s="138"/>
      <c r="M49" s="130" t="s">
        <v>15</v>
      </c>
      <c r="N49" s="131"/>
      <c r="O49" s="131"/>
      <c r="P49" s="131"/>
      <c r="Q49" s="131"/>
      <c r="R49" s="131"/>
      <c r="S49" s="131"/>
      <c r="T49" s="131"/>
      <c r="U49" s="131"/>
      <c r="V49" s="131"/>
      <c r="W49" s="132"/>
      <c r="X49" s="130" t="s">
        <v>19</v>
      </c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2"/>
      <c r="AK49" s="250" t="s">
        <v>84</v>
      </c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2"/>
      <c r="BH49" s="292" t="s">
        <v>88</v>
      </c>
      <c r="BI49" s="293"/>
      <c r="BJ49" s="293"/>
      <c r="BK49" s="293"/>
      <c r="BL49" s="295"/>
      <c r="BM49" s="295"/>
      <c r="BN49" s="295"/>
      <c r="BO49" s="295"/>
      <c r="BP49" s="295"/>
      <c r="BQ49" s="293" t="s">
        <v>74</v>
      </c>
      <c r="BR49" s="293"/>
      <c r="BS49" s="293"/>
      <c r="BT49" s="39"/>
      <c r="BU49" s="39"/>
      <c r="BV49" s="40"/>
      <c r="BW49" s="124">
        <f>IF(OR(OR(CY44="",CY45=""),AK57="＋"),"",IF(AND(AND(CY44="○",CY45="○"),BH57=""),"○",""))</f>
      </c>
      <c r="BX49" s="116"/>
      <c r="BY49" s="116"/>
      <c r="BZ49" s="116"/>
      <c r="CA49" s="125"/>
      <c r="CB49" s="115">
        <f>IF(OR(CY44="",CY45=""),"",IF(OR(OR(CY44="×",CY45="×"),AK57="＋"),"○",""))</f>
      </c>
      <c r="CC49" s="116"/>
      <c r="CD49" s="116"/>
      <c r="CE49" s="116"/>
      <c r="CF49" s="117"/>
      <c r="CG49" s="106" t="s">
        <v>103</v>
      </c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8"/>
    </row>
    <row r="50" spans="5:105" ht="7.5" customHeight="1">
      <c r="E50" s="98"/>
      <c r="F50" s="99"/>
      <c r="G50" s="136"/>
      <c r="H50" s="137"/>
      <c r="I50" s="137"/>
      <c r="J50" s="137"/>
      <c r="K50" s="137"/>
      <c r="L50" s="138"/>
      <c r="M50" s="109"/>
      <c r="N50" s="110"/>
      <c r="O50" s="110"/>
      <c r="P50" s="110"/>
      <c r="Q50" s="110"/>
      <c r="R50" s="110"/>
      <c r="S50" s="110"/>
      <c r="T50" s="110"/>
      <c r="U50" s="110"/>
      <c r="V50" s="110"/>
      <c r="W50" s="111"/>
      <c r="X50" s="109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253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5"/>
      <c r="BH50" s="238"/>
      <c r="BI50" s="294"/>
      <c r="BJ50" s="294"/>
      <c r="BK50" s="294"/>
      <c r="BL50" s="105"/>
      <c r="BM50" s="105"/>
      <c r="BN50" s="105"/>
      <c r="BO50" s="105"/>
      <c r="BP50" s="105"/>
      <c r="BQ50" s="294"/>
      <c r="BR50" s="294"/>
      <c r="BS50" s="294"/>
      <c r="BT50" s="2"/>
      <c r="BU50" s="2"/>
      <c r="BV50" s="37"/>
      <c r="BW50" s="126"/>
      <c r="BX50" s="119"/>
      <c r="BY50" s="119"/>
      <c r="BZ50" s="119"/>
      <c r="CA50" s="127"/>
      <c r="CB50" s="118"/>
      <c r="CC50" s="119"/>
      <c r="CD50" s="119"/>
      <c r="CE50" s="119"/>
      <c r="CF50" s="120"/>
      <c r="CG50" s="109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1"/>
      <c r="CX50" s="41"/>
      <c r="CY50" s="41"/>
      <c r="CZ50" s="41"/>
      <c r="DA50" s="41" t="s">
        <v>61</v>
      </c>
    </row>
    <row r="51" spans="5:107" ht="7.5" customHeight="1">
      <c r="E51" s="98"/>
      <c r="F51" s="99"/>
      <c r="G51" s="136"/>
      <c r="H51" s="137"/>
      <c r="I51" s="137"/>
      <c r="J51" s="137"/>
      <c r="K51" s="137"/>
      <c r="L51" s="138"/>
      <c r="M51" s="109"/>
      <c r="N51" s="110"/>
      <c r="O51" s="110"/>
      <c r="P51" s="110"/>
      <c r="Q51" s="110"/>
      <c r="R51" s="110"/>
      <c r="S51" s="110"/>
      <c r="T51" s="110"/>
      <c r="U51" s="110"/>
      <c r="V51" s="110"/>
      <c r="W51" s="111"/>
      <c r="X51" s="109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1"/>
      <c r="AK51" s="253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5"/>
      <c r="BH51" s="238" t="s">
        <v>89</v>
      </c>
      <c r="BI51" s="294"/>
      <c r="BJ51" s="294"/>
      <c r="BK51" s="294"/>
      <c r="BL51" s="352"/>
      <c r="BM51" s="352"/>
      <c r="BN51" s="352"/>
      <c r="BO51" s="352"/>
      <c r="BP51" s="352"/>
      <c r="BQ51" s="294" t="s">
        <v>74</v>
      </c>
      <c r="BR51" s="294"/>
      <c r="BS51" s="294"/>
      <c r="BT51" s="2"/>
      <c r="BU51" s="2"/>
      <c r="BV51" s="37"/>
      <c r="BW51" s="126"/>
      <c r="BX51" s="119"/>
      <c r="BY51" s="119"/>
      <c r="BZ51" s="119"/>
      <c r="CA51" s="127"/>
      <c r="CB51" s="118"/>
      <c r="CC51" s="119"/>
      <c r="CD51" s="119"/>
      <c r="CE51" s="119"/>
      <c r="CF51" s="120"/>
      <c r="CG51" s="109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1"/>
      <c r="CX51" s="41" t="s">
        <v>62</v>
      </c>
      <c r="CY51" s="41" t="e">
        <f>VLOOKUP(BI11,CZ51:DA52,2,0)</f>
        <v>#N/A</v>
      </c>
      <c r="CZ51" s="45" t="s">
        <v>69</v>
      </c>
      <c r="DA51" s="41">
        <v>750</v>
      </c>
      <c r="DC51" s="60"/>
    </row>
    <row r="52" spans="5:107" ht="7.5" customHeight="1">
      <c r="E52" s="98"/>
      <c r="F52" s="99"/>
      <c r="G52" s="136"/>
      <c r="H52" s="137"/>
      <c r="I52" s="137"/>
      <c r="J52" s="137"/>
      <c r="K52" s="137"/>
      <c r="L52" s="138"/>
      <c r="M52" s="109"/>
      <c r="N52" s="110"/>
      <c r="O52" s="110"/>
      <c r="P52" s="110"/>
      <c r="Q52" s="110"/>
      <c r="R52" s="110"/>
      <c r="S52" s="110"/>
      <c r="T52" s="110"/>
      <c r="U52" s="110"/>
      <c r="V52" s="110"/>
      <c r="W52" s="111"/>
      <c r="X52" s="109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253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5"/>
      <c r="BH52" s="238"/>
      <c r="BI52" s="294"/>
      <c r="BJ52" s="294"/>
      <c r="BK52" s="294"/>
      <c r="BL52" s="105"/>
      <c r="BM52" s="105"/>
      <c r="BN52" s="105"/>
      <c r="BO52" s="105"/>
      <c r="BP52" s="105"/>
      <c r="BQ52" s="294"/>
      <c r="BR52" s="294"/>
      <c r="BS52" s="294"/>
      <c r="BT52" s="2"/>
      <c r="BU52" s="2"/>
      <c r="BV52" s="37"/>
      <c r="BW52" s="126"/>
      <c r="BX52" s="119"/>
      <c r="BY52" s="119"/>
      <c r="BZ52" s="119"/>
      <c r="CA52" s="127"/>
      <c r="CB52" s="118"/>
      <c r="CC52" s="119"/>
      <c r="CD52" s="119"/>
      <c r="CE52" s="119"/>
      <c r="CF52" s="120"/>
      <c r="CG52" s="109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1"/>
      <c r="CX52" s="41" t="s">
        <v>63</v>
      </c>
      <c r="CY52" s="41"/>
      <c r="CZ52" s="45" t="s">
        <v>70</v>
      </c>
      <c r="DA52" s="46">
        <v>1100</v>
      </c>
      <c r="DC52" s="47" t="s">
        <v>102</v>
      </c>
    </row>
    <row r="53" spans="5:107" ht="7.5" customHeight="1">
      <c r="E53" s="98"/>
      <c r="F53" s="99"/>
      <c r="G53" s="136"/>
      <c r="H53" s="137"/>
      <c r="I53" s="137"/>
      <c r="J53" s="137"/>
      <c r="K53" s="137"/>
      <c r="L53" s="138"/>
      <c r="M53" s="109"/>
      <c r="N53" s="110"/>
      <c r="O53" s="110"/>
      <c r="P53" s="110"/>
      <c r="Q53" s="110"/>
      <c r="R53" s="110"/>
      <c r="S53" s="110"/>
      <c r="T53" s="110"/>
      <c r="U53" s="110"/>
      <c r="V53" s="110"/>
      <c r="W53" s="111"/>
      <c r="X53" s="109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1"/>
      <c r="AK53" s="232" t="s">
        <v>90</v>
      </c>
      <c r="AL53" s="232"/>
      <c r="AM53" s="232"/>
      <c r="AN53" s="232"/>
      <c r="AO53" s="232"/>
      <c r="AP53" s="240"/>
      <c r="AQ53" s="294" t="s">
        <v>91</v>
      </c>
      <c r="AR53" s="294"/>
      <c r="AS53" s="294"/>
      <c r="AT53" s="294"/>
      <c r="AU53" s="294"/>
      <c r="AV53" s="256" t="s">
        <v>98</v>
      </c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7"/>
      <c r="BH53" s="38"/>
      <c r="BI53" s="2"/>
      <c r="BJ53" s="2"/>
      <c r="BK53" s="2"/>
      <c r="BL53" s="352"/>
      <c r="BM53" s="352"/>
      <c r="BN53" s="352"/>
      <c r="BO53" s="352"/>
      <c r="BP53" s="352"/>
      <c r="BQ53" s="294" t="s">
        <v>85</v>
      </c>
      <c r="BR53" s="294"/>
      <c r="BS53" s="294"/>
      <c r="BT53" s="2"/>
      <c r="BU53" s="2"/>
      <c r="BV53" s="37"/>
      <c r="BW53" s="126"/>
      <c r="BX53" s="119"/>
      <c r="BY53" s="119"/>
      <c r="BZ53" s="119"/>
      <c r="CA53" s="127"/>
      <c r="CB53" s="118"/>
      <c r="CC53" s="119"/>
      <c r="CD53" s="119"/>
      <c r="CE53" s="119"/>
      <c r="CF53" s="120"/>
      <c r="CG53" s="109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1"/>
      <c r="CX53" s="41"/>
      <c r="CY53" s="41"/>
      <c r="CZ53" s="41"/>
      <c r="DA53" s="41"/>
      <c r="DC53" s="59"/>
    </row>
    <row r="54" spans="5:107" ht="7.5" customHeight="1">
      <c r="E54" s="98"/>
      <c r="F54" s="99"/>
      <c r="G54" s="136"/>
      <c r="H54" s="137"/>
      <c r="I54" s="137"/>
      <c r="J54" s="137"/>
      <c r="K54" s="137"/>
      <c r="L54" s="138"/>
      <c r="M54" s="109"/>
      <c r="N54" s="110"/>
      <c r="O54" s="110"/>
      <c r="P54" s="110"/>
      <c r="Q54" s="110"/>
      <c r="R54" s="110"/>
      <c r="S54" s="110"/>
      <c r="T54" s="110"/>
      <c r="U54" s="110"/>
      <c r="V54" s="110"/>
      <c r="W54" s="111"/>
      <c r="X54" s="109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1"/>
      <c r="AK54" s="296"/>
      <c r="AL54" s="296"/>
      <c r="AM54" s="296"/>
      <c r="AN54" s="296"/>
      <c r="AO54" s="296"/>
      <c r="AP54" s="297"/>
      <c r="AQ54" s="294"/>
      <c r="AR54" s="294"/>
      <c r="AS54" s="294"/>
      <c r="AT54" s="294"/>
      <c r="AU54" s="294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7"/>
      <c r="BH54" s="38"/>
      <c r="BI54" s="2"/>
      <c r="BJ54" s="2"/>
      <c r="BK54" s="2"/>
      <c r="BL54" s="105"/>
      <c r="BM54" s="105"/>
      <c r="BN54" s="105"/>
      <c r="BO54" s="105"/>
      <c r="BP54" s="105"/>
      <c r="BQ54" s="294"/>
      <c r="BR54" s="294"/>
      <c r="BS54" s="294"/>
      <c r="BT54" s="2"/>
      <c r="BU54" s="2"/>
      <c r="BV54" s="37"/>
      <c r="BW54" s="126"/>
      <c r="BX54" s="119"/>
      <c r="BY54" s="119"/>
      <c r="BZ54" s="119"/>
      <c r="CA54" s="127"/>
      <c r="CB54" s="118"/>
      <c r="CC54" s="119"/>
      <c r="CD54" s="119"/>
      <c r="CE54" s="119"/>
      <c r="CF54" s="120"/>
      <c r="CG54" s="109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1"/>
      <c r="CX54" s="41" t="s">
        <v>64</v>
      </c>
      <c r="CY54" s="41"/>
      <c r="CZ54" s="41"/>
      <c r="DA54" s="41" t="s">
        <v>64</v>
      </c>
      <c r="DC54" s="59"/>
    </row>
    <row r="55" spans="5:105" ht="7.5" customHeight="1">
      <c r="E55" s="98"/>
      <c r="F55" s="99"/>
      <c r="G55" s="136"/>
      <c r="H55" s="137"/>
      <c r="I55" s="137"/>
      <c r="J55" s="137"/>
      <c r="K55" s="137"/>
      <c r="L55" s="138"/>
      <c r="M55" s="109"/>
      <c r="N55" s="110"/>
      <c r="O55" s="110"/>
      <c r="P55" s="110"/>
      <c r="Q55" s="110"/>
      <c r="R55" s="110"/>
      <c r="S55" s="110"/>
      <c r="T55" s="110"/>
      <c r="U55" s="110"/>
      <c r="V55" s="110"/>
      <c r="W55" s="111"/>
      <c r="X55" s="109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296"/>
      <c r="AL55" s="296"/>
      <c r="AM55" s="296"/>
      <c r="AN55" s="296"/>
      <c r="AO55" s="296"/>
      <c r="AP55" s="297"/>
      <c r="AQ55" s="241" t="s">
        <v>93</v>
      </c>
      <c r="AR55" s="232"/>
      <c r="AS55" s="232"/>
      <c r="AT55" s="232"/>
      <c r="AU55" s="240"/>
      <c r="AV55" s="256" t="s">
        <v>92</v>
      </c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7"/>
      <c r="BH55" s="38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W55" s="126"/>
      <c r="BX55" s="119"/>
      <c r="BY55" s="119"/>
      <c r="BZ55" s="119"/>
      <c r="CA55" s="127"/>
      <c r="CB55" s="118"/>
      <c r="CC55" s="119"/>
      <c r="CD55" s="119"/>
      <c r="CE55" s="119"/>
      <c r="CF55" s="120"/>
      <c r="CG55" s="109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1"/>
      <c r="CX55" s="41" t="s">
        <v>61</v>
      </c>
      <c r="CY55" s="41"/>
      <c r="CZ55" s="45" t="s">
        <v>71</v>
      </c>
      <c r="DA55" s="41">
        <v>750</v>
      </c>
    </row>
    <row r="56" spans="5:99" ht="7.5" customHeight="1">
      <c r="E56" s="98"/>
      <c r="F56" s="99"/>
      <c r="G56" s="136"/>
      <c r="H56" s="137"/>
      <c r="I56" s="137"/>
      <c r="J56" s="137"/>
      <c r="K56" s="137"/>
      <c r="L56" s="138"/>
      <c r="M56" s="109"/>
      <c r="N56" s="110"/>
      <c r="O56" s="110"/>
      <c r="P56" s="110"/>
      <c r="Q56" s="110"/>
      <c r="R56" s="110"/>
      <c r="S56" s="110"/>
      <c r="T56" s="110"/>
      <c r="U56" s="110"/>
      <c r="V56" s="110"/>
      <c r="W56" s="111"/>
      <c r="X56" s="109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1"/>
      <c r="AK56" s="230"/>
      <c r="AL56" s="230"/>
      <c r="AM56" s="230"/>
      <c r="AN56" s="230"/>
      <c r="AO56" s="230"/>
      <c r="AP56" s="236"/>
      <c r="AQ56" s="237"/>
      <c r="AR56" s="230"/>
      <c r="AS56" s="230"/>
      <c r="AT56" s="230"/>
      <c r="AU56" s="23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7"/>
      <c r="BH56" s="38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18"/>
      <c r="BU56" s="18"/>
      <c r="BV56" s="61"/>
      <c r="BW56" s="126"/>
      <c r="BX56" s="119"/>
      <c r="BY56" s="119"/>
      <c r="BZ56" s="119"/>
      <c r="CA56" s="127"/>
      <c r="CB56" s="118"/>
      <c r="CC56" s="119"/>
      <c r="CD56" s="119"/>
      <c r="CE56" s="119"/>
      <c r="CF56" s="120"/>
      <c r="CG56" s="109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1"/>
    </row>
    <row r="57" spans="5:99" ht="7.5" customHeight="1">
      <c r="E57" s="98"/>
      <c r="F57" s="99"/>
      <c r="G57" s="136"/>
      <c r="H57" s="137"/>
      <c r="I57" s="137"/>
      <c r="J57" s="137"/>
      <c r="K57" s="137"/>
      <c r="L57" s="138"/>
      <c r="M57" s="109"/>
      <c r="N57" s="110"/>
      <c r="O57" s="110"/>
      <c r="P57" s="110"/>
      <c r="Q57" s="110"/>
      <c r="R57" s="110"/>
      <c r="S57" s="110"/>
      <c r="T57" s="110"/>
      <c r="U57" s="110"/>
      <c r="V57" s="110"/>
      <c r="W57" s="111"/>
      <c r="X57" s="109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1"/>
      <c r="AK57" s="102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313"/>
      <c r="BH57" s="102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313"/>
      <c r="BW57" s="126"/>
      <c r="BX57" s="119"/>
      <c r="BY57" s="119"/>
      <c r="BZ57" s="119"/>
      <c r="CA57" s="127"/>
      <c r="CB57" s="118"/>
      <c r="CC57" s="119"/>
      <c r="CD57" s="119"/>
      <c r="CE57" s="119"/>
      <c r="CF57" s="120"/>
      <c r="CG57" s="109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1"/>
    </row>
    <row r="58" spans="5:99" ht="7.5" customHeight="1">
      <c r="E58" s="100"/>
      <c r="F58" s="101"/>
      <c r="G58" s="139"/>
      <c r="H58" s="140"/>
      <c r="I58" s="140"/>
      <c r="J58" s="140"/>
      <c r="K58" s="140"/>
      <c r="L58" s="141"/>
      <c r="M58" s="112"/>
      <c r="N58" s="113"/>
      <c r="O58" s="113"/>
      <c r="P58" s="113"/>
      <c r="Q58" s="113"/>
      <c r="R58" s="113"/>
      <c r="S58" s="113"/>
      <c r="T58" s="113"/>
      <c r="U58" s="113"/>
      <c r="V58" s="113"/>
      <c r="W58" s="114"/>
      <c r="X58" s="112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4"/>
      <c r="AK58" s="104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314"/>
      <c r="BH58" s="104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314"/>
      <c r="BW58" s="128"/>
      <c r="BX58" s="122"/>
      <c r="BY58" s="122"/>
      <c r="BZ58" s="122"/>
      <c r="CA58" s="129"/>
      <c r="CB58" s="121"/>
      <c r="CC58" s="122"/>
      <c r="CD58" s="122"/>
      <c r="CE58" s="122"/>
      <c r="CF58" s="123"/>
      <c r="CG58" s="112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4"/>
    </row>
    <row r="59" spans="5:99" ht="7.5" customHeight="1">
      <c r="E59" s="98" t="s">
        <v>55</v>
      </c>
      <c r="F59" s="99"/>
      <c r="G59" s="136" t="s">
        <v>104</v>
      </c>
      <c r="H59" s="137"/>
      <c r="I59" s="137"/>
      <c r="J59" s="137"/>
      <c r="K59" s="137"/>
      <c r="L59" s="138"/>
      <c r="M59" s="180" t="s">
        <v>16</v>
      </c>
      <c r="N59" s="181"/>
      <c r="O59" s="181"/>
      <c r="P59" s="181"/>
      <c r="Q59" s="181"/>
      <c r="R59" s="181"/>
      <c r="S59" s="181"/>
      <c r="T59" s="181"/>
      <c r="U59" s="181"/>
      <c r="V59" s="181"/>
      <c r="W59" s="182"/>
      <c r="X59" s="136" t="s">
        <v>11</v>
      </c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8"/>
      <c r="AK59" s="109" t="s">
        <v>82</v>
      </c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8"/>
      <c r="BH59" s="136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84"/>
      <c r="BW59" s="167"/>
      <c r="BX59" s="94"/>
      <c r="BY59" s="94"/>
      <c r="BZ59" s="94"/>
      <c r="CA59" s="319"/>
      <c r="CB59" s="321"/>
      <c r="CC59" s="321"/>
      <c r="CD59" s="321"/>
      <c r="CE59" s="321"/>
      <c r="CF59" s="79"/>
      <c r="CG59" s="65" t="s">
        <v>65</v>
      </c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</row>
    <row r="60" spans="5:99" ht="7.5" customHeight="1">
      <c r="E60" s="98"/>
      <c r="F60" s="99"/>
      <c r="G60" s="136"/>
      <c r="H60" s="137"/>
      <c r="I60" s="137"/>
      <c r="J60" s="137"/>
      <c r="K60" s="137"/>
      <c r="L60" s="138"/>
      <c r="M60" s="224"/>
      <c r="N60" s="225"/>
      <c r="O60" s="225"/>
      <c r="P60" s="225"/>
      <c r="Q60" s="225"/>
      <c r="R60" s="225"/>
      <c r="S60" s="225"/>
      <c r="T60" s="225"/>
      <c r="U60" s="225"/>
      <c r="V60" s="225"/>
      <c r="W60" s="226"/>
      <c r="X60" s="136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8"/>
      <c r="AK60" s="136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8"/>
      <c r="BH60" s="136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84"/>
      <c r="BW60" s="167"/>
      <c r="BX60" s="94"/>
      <c r="BY60" s="94"/>
      <c r="BZ60" s="94"/>
      <c r="CA60" s="319"/>
      <c r="CB60" s="321"/>
      <c r="CC60" s="321"/>
      <c r="CD60" s="321"/>
      <c r="CE60" s="321"/>
      <c r="CF60" s="79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</row>
    <row r="61" spans="5:99" ht="7.5" customHeight="1">
      <c r="E61" s="98"/>
      <c r="F61" s="99"/>
      <c r="G61" s="136"/>
      <c r="H61" s="137"/>
      <c r="I61" s="137"/>
      <c r="J61" s="137"/>
      <c r="K61" s="137"/>
      <c r="L61" s="138"/>
      <c r="M61" s="224"/>
      <c r="N61" s="225"/>
      <c r="O61" s="225"/>
      <c r="P61" s="225"/>
      <c r="Q61" s="225"/>
      <c r="R61" s="225"/>
      <c r="S61" s="225"/>
      <c r="T61" s="225"/>
      <c r="U61" s="225"/>
      <c r="V61" s="225"/>
      <c r="W61" s="226"/>
      <c r="X61" s="180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2"/>
      <c r="AK61" s="180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2"/>
      <c r="BH61" s="180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76"/>
      <c r="BW61" s="164"/>
      <c r="BX61" s="72"/>
      <c r="BY61" s="72"/>
      <c r="BZ61" s="72"/>
      <c r="CA61" s="354"/>
      <c r="CB61" s="322"/>
      <c r="CC61" s="322"/>
      <c r="CD61" s="322"/>
      <c r="CE61" s="322"/>
      <c r="CF61" s="323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</row>
    <row r="62" spans="5:99" ht="7.5" customHeight="1">
      <c r="E62" s="98"/>
      <c r="F62" s="99"/>
      <c r="G62" s="136"/>
      <c r="H62" s="137"/>
      <c r="I62" s="137"/>
      <c r="J62" s="137"/>
      <c r="K62" s="137"/>
      <c r="L62" s="138"/>
      <c r="M62" s="224" t="s">
        <v>17</v>
      </c>
      <c r="N62" s="225"/>
      <c r="O62" s="225"/>
      <c r="P62" s="225"/>
      <c r="Q62" s="225"/>
      <c r="R62" s="225"/>
      <c r="S62" s="225"/>
      <c r="T62" s="225"/>
      <c r="U62" s="225"/>
      <c r="V62" s="225"/>
      <c r="W62" s="226"/>
      <c r="X62" s="305" t="s">
        <v>20</v>
      </c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7"/>
      <c r="AK62" s="305" t="s">
        <v>83</v>
      </c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7"/>
      <c r="BH62" s="19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26"/>
      <c r="BW62" s="153">
        <f>IF(BN63="","",IF(BN63&lt;=$AT$66,"○",""))</f>
      </c>
      <c r="BX62" s="82"/>
      <c r="BY62" s="82"/>
      <c r="BZ62" s="82"/>
      <c r="CA62" s="195"/>
      <c r="CB62" s="300">
        <f>IF(BN63="","",IF(BN63&gt;$AT$66,"○",""))</f>
      </c>
      <c r="CC62" s="301"/>
      <c r="CD62" s="301"/>
      <c r="CE62" s="301"/>
      <c r="CF62" s="302"/>
      <c r="CG62" s="106" t="s">
        <v>67</v>
      </c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8"/>
    </row>
    <row r="63" spans="5:99" ht="7.5" customHeight="1">
      <c r="E63" s="98"/>
      <c r="F63" s="99"/>
      <c r="G63" s="136"/>
      <c r="H63" s="137"/>
      <c r="I63" s="137"/>
      <c r="J63" s="137"/>
      <c r="K63" s="137"/>
      <c r="L63" s="138"/>
      <c r="M63" s="224"/>
      <c r="N63" s="225"/>
      <c r="O63" s="225"/>
      <c r="P63" s="225"/>
      <c r="Q63" s="225"/>
      <c r="R63" s="225"/>
      <c r="S63" s="225"/>
      <c r="T63" s="225"/>
      <c r="U63" s="225"/>
      <c r="V63" s="225"/>
      <c r="W63" s="226"/>
      <c r="X63" s="305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7"/>
      <c r="AK63" s="305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7"/>
      <c r="BH63" s="212" t="s">
        <v>42</v>
      </c>
      <c r="BI63" s="213"/>
      <c r="BJ63" s="213"/>
      <c r="BK63" s="213"/>
      <c r="BL63" s="213"/>
      <c r="BM63" s="213"/>
      <c r="BN63" s="203"/>
      <c r="BO63" s="203"/>
      <c r="BP63" s="203"/>
      <c r="BQ63" s="203"/>
      <c r="BR63" s="203"/>
      <c r="BS63" s="215" t="s">
        <v>56</v>
      </c>
      <c r="BT63" s="216"/>
      <c r="BU63" s="216"/>
      <c r="BV63" s="21"/>
      <c r="BW63" s="154"/>
      <c r="BX63" s="85"/>
      <c r="BY63" s="85"/>
      <c r="BZ63" s="85"/>
      <c r="CA63" s="196"/>
      <c r="CB63" s="300"/>
      <c r="CC63" s="301"/>
      <c r="CD63" s="301"/>
      <c r="CE63" s="301"/>
      <c r="CF63" s="302"/>
      <c r="CG63" s="109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1"/>
    </row>
    <row r="64" spans="5:99" ht="7.5" customHeight="1">
      <c r="E64" s="98"/>
      <c r="F64" s="99"/>
      <c r="G64" s="136"/>
      <c r="H64" s="137"/>
      <c r="I64" s="137"/>
      <c r="J64" s="137"/>
      <c r="K64" s="137"/>
      <c r="L64" s="138"/>
      <c r="M64" s="224"/>
      <c r="N64" s="225"/>
      <c r="O64" s="225"/>
      <c r="P64" s="225"/>
      <c r="Q64" s="225"/>
      <c r="R64" s="225"/>
      <c r="S64" s="225"/>
      <c r="T64" s="225"/>
      <c r="U64" s="225"/>
      <c r="V64" s="225"/>
      <c r="W64" s="226"/>
      <c r="X64" s="308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7"/>
      <c r="AK64" s="308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7"/>
      <c r="BH64" s="214"/>
      <c r="BI64" s="213"/>
      <c r="BJ64" s="213"/>
      <c r="BK64" s="213"/>
      <c r="BL64" s="213"/>
      <c r="BM64" s="213"/>
      <c r="BN64" s="203"/>
      <c r="BO64" s="203"/>
      <c r="BP64" s="203"/>
      <c r="BQ64" s="203"/>
      <c r="BR64" s="203"/>
      <c r="BS64" s="216"/>
      <c r="BT64" s="216"/>
      <c r="BU64" s="216"/>
      <c r="BV64" s="21"/>
      <c r="BW64" s="154"/>
      <c r="BX64" s="85"/>
      <c r="BY64" s="85"/>
      <c r="BZ64" s="85"/>
      <c r="CA64" s="196"/>
      <c r="CB64" s="300"/>
      <c r="CC64" s="301"/>
      <c r="CD64" s="301"/>
      <c r="CE64" s="301"/>
      <c r="CF64" s="302"/>
      <c r="CG64" s="109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1"/>
    </row>
    <row r="65" spans="5:99" ht="7.5" customHeight="1">
      <c r="E65" s="98"/>
      <c r="F65" s="99"/>
      <c r="G65" s="136"/>
      <c r="H65" s="137"/>
      <c r="I65" s="137"/>
      <c r="J65" s="137"/>
      <c r="K65" s="137"/>
      <c r="L65" s="138"/>
      <c r="M65" s="224"/>
      <c r="N65" s="225"/>
      <c r="O65" s="225"/>
      <c r="P65" s="225"/>
      <c r="Q65" s="225"/>
      <c r="R65" s="225"/>
      <c r="S65" s="225"/>
      <c r="T65" s="225"/>
      <c r="U65" s="225"/>
      <c r="V65" s="225"/>
      <c r="W65" s="226"/>
      <c r="X65" s="308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7"/>
      <c r="AK65" s="309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310"/>
      <c r="BH65" s="6"/>
      <c r="BI65" s="7"/>
      <c r="BJ65" s="7"/>
      <c r="BK65" s="7"/>
      <c r="BL65" s="7"/>
      <c r="BM65" s="7"/>
      <c r="BN65" s="200"/>
      <c r="BO65" s="200"/>
      <c r="BP65" s="200"/>
      <c r="BQ65" s="200"/>
      <c r="BR65" s="200"/>
      <c r="BS65" s="7"/>
      <c r="BT65" s="7"/>
      <c r="BU65" s="7"/>
      <c r="BV65" s="21"/>
      <c r="BW65" s="154"/>
      <c r="BX65" s="85"/>
      <c r="BY65" s="85"/>
      <c r="BZ65" s="85"/>
      <c r="CA65" s="196"/>
      <c r="CB65" s="300"/>
      <c r="CC65" s="301"/>
      <c r="CD65" s="301"/>
      <c r="CE65" s="301"/>
      <c r="CF65" s="302"/>
      <c r="CG65" s="109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1"/>
    </row>
    <row r="66" spans="5:99" ht="7.5" customHeight="1">
      <c r="E66" s="98"/>
      <c r="F66" s="99"/>
      <c r="G66" s="136"/>
      <c r="H66" s="137"/>
      <c r="I66" s="137"/>
      <c r="J66" s="137"/>
      <c r="K66" s="137"/>
      <c r="L66" s="138"/>
      <c r="M66" s="224"/>
      <c r="N66" s="225"/>
      <c r="O66" s="225"/>
      <c r="P66" s="225"/>
      <c r="Q66" s="225"/>
      <c r="R66" s="225"/>
      <c r="S66" s="225"/>
      <c r="T66" s="225"/>
      <c r="U66" s="225"/>
      <c r="V66" s="225"/>
      <c r="W66" s="226"/>
      <c r="X66" s="308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7"/>
      <c r="AK66" s="15"/>
      <c r="AL66" s="193" t="s">
        <v>35</v>
      </c>
      <c r="AM66" s="194"/>
      <c r="AN66" s="194"/>
      <c r="AO66" s="194"/>
      <c r="AP66" s="194"/>
      <c r="AQ66" s="179"/>
      <c r="AR66" s="179"/>
      <c r="AS66" s="179"/>
      <c r="AT66" s="311">
        <f>IF(ISERROR(IF(AW9="","",IF(AW9="ﾊｰﾄﾌﾙﾀﾜｰ",DA55,IF(AW9="GeN2LTD",CY51,"")))),"    ?",IF(AW9="","",IF(AW9="ﾊｰﾄﾌﾙﾀﾜｰ",DA55,IF(AW9="GeN2LTD",CY51,""))))</f>
      </c>
      <c r="AU66" s="312"/>
      <c r="AV66" s="312"/>
      <c r="AW66" s="312"/>
      <c r="AX66" s="312"/>
      <c r="AY66" s="312"/>
      <c r="AZ66" s="178" t="s">
        <v>57</v>
      </c>
      <c r="BA66" s="179"/>
      <c r="BB66" s="12"/>
      <c r="BC66" s="12"/>
      <c r="BD66" s="12"/>
      <c r="BE66" s="12"/>
      <c r="BF66" s="12"/>
      <c r="BG66" s="13"/>
      <c r="BH66" s="212" t="s">
        <v>43</v>
      </c>
      <c r="BI66" s="193"/>
      <c r="BJ66" s="193"/>
      <c r="BK66" s="193"/>
      <c r="BL66" s="193"/>
      <c r="BM66" s="193"/>
      <c r="BN66" s="203"/>
      <c r="BO66" s="203"/>
      <c r="BP66" s="203"/>
      <c r="BQ66" s="203"/>
      <c r="BR66" s="203"/>
      <c r="BS66" s="353" t="s">
        <v>57</v>
      </c>
      <c r="BT66" s="215"/>
      <c r="BU66" s="215"/>
      <c r="BV66" s="21"/>
      <c r="BW66" s="154"/>
      <c r="BX66" s="85"/>
      <c r="BY66" s="85"/>
      <c r="BZ66" s="85"/>
      <c r="CA66" s="196"/>
      <c r="CB66" s="300"/>
      <c r="CC66" s="301"/>
      <c r="CD66" s="301"/>
      <c r="CE66" s="301"/>
      <c r="CF66" s="302"/>
      <c r="CG66" s="109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1"/>
    </row>
    <row r="67" spans="5:99" ht="7.5" customHeight="1">
      <c r="E67" s="98"/>
      <c r="F67" s="99"/>
      <c r="G67" s="136"/>
      <c r="H67" s="137"/>
      <c r="I67" s="137"/>
      <c r="J67" s="137"/>
      <c r="K67" s="137"/>
      <c r="L67" s="138"/>
      <c r="M67" s="224"/>
      <c r="N67" s="225"/>
      <c r="O67" s="225"/>
      <c r="P67" s="225"/>
      <c r="Q67" s="225"/>
      <c r="R67" s="225"/>
      <c r="S67" s="225"/>
      <c r="T67" s="225"/>
      <c r="U67" s="225"/>
      <c r="V67" s="225"/>
      <c r="W67" s="226"/>
      <c r="X67" s="308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7"/>
      <c r="AK67" s="15"/>
      <c r="AL67" s="194"/>
      <c r="AM67" s="194"/>
      <c r="AN67" s="194"/>
      <c r="AO67" s="194"/>
      <c r="AP67" s="194"/>
      <c r="AQ67" s="179"/>
      <c r="AR67" s="179"/>
      <c r="AS67" s="179"/>
      <c r="AT67" s="312"/>
      <c r="AU67" s="312"/>
      <c r="AV67" s="312"/>
      <c r="AW67" s="312"/>
      <c r="AX67" s="312"/>
      <c r="AY67" s="312"/>
      <c r="AZ67" s="179"/>
      <c r="BA67" s="179"/>
      <c r="BB67" s="12"/>
      <c r="BC67" s="12"/>
      <c r="BD67" s="12"/>
      <c r="BE67" s="12"/>
      <c r="BF67" s="12"/>
      <c r="BG67" s="13"/>
      <c r="BH67" s="212"/>
      <c r="BI67" s="193"/>
      <c r="BJ67" s="193"/>
      <c r="BK67" s="193"/>
      <c r="BL67" s="193"/>
      <c r="BM67" s="193"/>
      <c r="BN67" s="203"/>
      <c r="BO67" s="203"/>
      <c r="BP67" s="203"/>
      <c r="BQ67" s="203"/>
      <c r="BR67" s="203"/>
      <c r="BS67" s="215"/>
      <c r="BT67" s="215"/>
      <c r="BU67" s="215"/>
      <c r="BV67" s="21"/>
      <c r="BW67" s="154"/>
      <c r="BX67" s="85"/>
      <c r="BY67" s="85"/>
      <c r="BZ67" s="85"/>
      <c r="CA67" s="196"/>
      <c r="CB67" s="300"/>
      <c r="CC67" s="301"/>
      <c r="CD67" s="301"/>
      <c r="CE67" s="301"/>
      <c r="CF67" s="302"/>
      <c r="CG67" s="109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1"/>
    </row>
    <row r="68" spans="5:99" ht="7.5" customHeight="1">
      <c r="E68" s="98"/>
      <c r="F68" s="99"/>
      <c r="G68" s="136"/>
      <c r="H68" s="137"/>
      <c r="I68" s="137"/>
      <c r="J68" s="137"/>
      <c r="K68" s="137"/>
      <c r="L68" s="138"/>
      <c r="M68" s="224"/>
      <c r="N68" s="225"/>
      <c r="O68" s="225"/>
      <c r="P68" s="225"/>
      <c r="Q68" s="225"/>
      <c r="R68" s="225"/>
      <c r="S68" s="225"/>
      <c r="T68" s="225"/>
      <c r="U68" s="225"/>
      <c r="V68" s="225"/>
      <c r="W68" s="226"/>
      <c r="X68" s="308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7"/>
      <c r="AK68" s="8"/>
      <c r="AL68" s="9"/>
      <c r="AM68" s="16"/>
      <c r="AN68" s="16"/>
      <c r="AO68" s="76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9"/>
      <c r="BB68" s="9"/>
      <c r="BC68" s="9"/>
      <c r="BD68" s="9"/>
      <c r="BE68" s="9"/>
      <c r="BF68" s="9"/>
      <c r="BG68" s="10"/>
      <c r="BH68" s="27"/>
      <c r="BI68" s="28"/>
      <c r="BJ68" s="28"/>
      <c r="BK68" s="28"/>
      <c r="BL68" s="28"/>
      <c r="BM68" s="28"/>
      <c r="BN68" s="72"/>
      <c r="BO68" s="72"/>
      <c r="BP68" s="72"/>
      <c r="BQ68" s="72"/>
      <c r="BR68" s="72"/>
      <c r="BS68" s="28"/>
      <c r="BT68" s="28"/>
      <c r="BU68" s="28"/>
      <c r="BV68" s="29"/>
      <c r="BW68" s="197"/>
      <c r="BX68" s="198"/>
      <c r="BY68" s="198"/>
      <c r="BZ68" s="198"/>
      <c r="CA68" s="199"/>
      <c r="CB68" s="300"/>
      <c r="CC68" s="301"/>
      <c r="CD68" s="301"/>
      <c r="CE68" s="301"/>
      <c r="CF68" s="302"/>
      <c r="CG68" s="112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4"/>
    </row>
    <row r="69" spans="5:99" ht="7.5" customHeight="1">
      <c r="E69" s="98"/>
      <c r="F69" s="99"/>
      <c r="G69" s="136"/>
      <c r="H69" s="137"/>
      <c r="I69" s="137"/>
      <c r="J69" s="137"/>
      <c r="K69" s="137"/>
      <c r="L69" s="138"/>
      <c r="M69" s="109" t="s">
        <v>18</v>
      </c>
      <c r="N69" s="137"/>
      <c r="O69" s="137"/>
      <c r="P69" s="137"/>
      <c r="Q69" s="137"/>
      <c r="R69" s="137"/>
      <c r="S69" s="137"/>
      <c r="T69" s="137"/>
      <c r="U69" s="137"/>
      <c r="V69" s="137"/>
      <c r="W69" s="138"/>
      <c r="X69" s="136" t="s">
        <v>11</v>
      </c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8"/>
      <c r="AK69" s="130" t="s">
        <v>94</v>
      </c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7"/>
      <c r="BH69" s="270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74"/>
      <c r="BW69" s="169"/>
      <c r="BX69" s="91"/>
      <c r="BY69" s="91"/>
      <c r="BZ69" s="91"/>
      <c r="CA69" s="318"/>
      <c r="CB69" s="93"/>
      <c r="CC69" s="94"/>
      <c r="CD69" s="94"/>
      <c r="CE69" s="94"/>
      <c r="CF69" s="95"/>
      <c r="CG69" s="65" t="s">
        <v>65</v>
      </c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</row>
    <row r="70" spans="5:99" ht="7.5" customHeight="1">
      <c r="E70" s="98"/>
      <c r="F70" s="99"/>
      <c r="G70" s="136"/>
      <c r="H70" s="137"/>
      <c r="I70" s="137"/>
      <c r="J70" s="137"/>
      <c r="K70" s="137"/>
      <c r="L70" s="138"/>
      <c r="M70" s="136"/>
      <c r="N70" s="137"/>
      <c r="O70" s="137"/>
      <c r="P70" s="137"/>
      <c r="Q70" s="137"/>
      <c r="R70" s="137"/>
      <c r="S70" s="137"/>
      <c r="T70" s="137"/>
      <c r="U70" s="137"/>
      <c r="V70" s="137"/>
      <c r="W70" s="138"/>
      <c r="X70" s="136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8"/>
      <c r="AK70" s="136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8"/>
      <c r="BH70" s="136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75"/>
      <c r="BW70" s="167"/>
      <c r="BX70" s="94"/>
      <c r="BY70" s="94"/>
      <c r="BZ70" s="94"/>
      <c r="CA70" s="319"/>
      <c r="CB70" s="93"/>
      <c r="CC70" s="94"/>
      <c r="CD70" s="94"/>
      <c r="CE70" s="94"/>
      <c r="CF70" s="95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</row>
    <row r="71" spans="5:99" ht="7.5" customHeight="1">
      <c r="E71" s="100"/>
      <c r="F71" s="101"/>
      <c r="G71" s="139"/>
      <c r="H71" s="140"/>
      <c r="I71" s="140"/>
      <c r="J71" s="140"/>
      <c r="K71" s="140"/>
      <c r="L71" s="141"/>
      <c r="M71" s="139"/>
      <c r="N71" s="140"/>
      <c r="O71" s="140"/>
      <c r="P71" s="140"/>
      <c r="Q71" s="140"/>
      <c r="R71" s="140"/>
      <c r="S71" s="140"/>
      <c r="T71" s="140"/>
      <c r="U71" s="140"/>
      <c r="V71" s="140"/>
      <c r="W71" s="141"/>
      <c r="X71" s="139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1"/>
      <c r="AK71" s="139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1"/>
      <c r="BH71" s="139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85"/>
      <c r="BW71" s="171"/>
      <c r="BX71" s="316"/>
      <c r="BY71" s="316"/>
      <c r="BZ71" s="316"/>
      <c r="CA71" s="320"/>
      <c r="CB71" s="315"/>
      <c r="CC71" s="316"/>
      <c r="CD71" s="316"/>
      <c r="CE71" s="316"/>
      <c r="CF71" s="317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</row>
    <row r="72" spans="5:99" ht="7.5" customHeight="1">
      <c r="E72" s="106" t="s">
        <v>97</v>
      </c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5"/>
      <c r="CG72" s="348"/>
      <c r="CH72" s="349"/>
      <c r="CI72" s="349"/>
      <c r="CJ72" s="349"/>
      <c r="CK72" s="349"/>
      <c r="CL72" s="349"/>
      <c r="CM72" s="349"/>
      <c r="CN72" s="349"/>
      <c r="CO72" s="349"/>
      <c r="CP72" s="349"/>
      <c r="CQ72" s="349"/>
      <c r="CR72" s="349"/>
      <c r="CS72" s="349"/>
      <c r="CT72" s="349"/>
      <c r="CU72" s="258"/>
    </row>
    <row r="73" spans="5:99" ht="7.5" customHeight="1">
      <c r="E73" s="136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8"/>
      <c r="CG73" s="259"/>
      <c r="CH73" s="350"/>
      <c r="CI73" s="350"/>
      <c r="CJ73" s="350"/>
      <c r="CK73" s="350"/>
      <c r="CL73" s="350"/>
      <c r="CM73" s="350"/>
      <c r="CN73" s="350"/>
      <c r="CO73" s="350"/>
      <c r="CP73" s="350"/>
      <c r="CQ73" s="350"/>
      <c r="CR73" s="350"/>
      <c r="CS73" s="350"/>
      <c r="CT73" s="350"/>
      <c r="CU73" s="260"/>
    </row>
    <row r="74" spans="5:99" ht="7.5" customHeight="1">
      <c r="E74" s="139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1"/>
      <c r="CG74" s="261"/>
      <c r="CH74" s="351"/>
      <c r="CI74" s="351"/>
      <c r="CJ74" s="351"/>
      <c r="CK74" s="351"/>
      <c r="CL74" s="351"/>
      <c r="CM74" s="351"/>
      <c r="CN74" s="351"/>
      <c r="CO74" s="351"/>
      <c r="CP74" s="351"/>
      <c r="CQ74" s="351"/>
      <c r="CR74" s="351"/>
      <c r="CS74" s="351"/>
      <c r="CT74" s="351"/>
      <c r="CU74" s="262"/>
    </row>
    <row r="75" spans="5:84" ht="7.5" customHeigh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5:84" ht="7.5" customHeight="1">
      <c r="E76" s="201" t="s">
        <v>36</v>
      </c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</row>
    <row r="77" spans="5:84" ht="7.5" customHeight="1"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</row>
    <row r="78" spans="5:84" ht="7.5" customHeight="1">
      <c r="E78" s="236" t="s">
        <v>37</v>
      </c>
      <c r="F78" s="237"/>
      <c r="G78" s="230" t="s">
        <v>0</v>
      </c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 t="s">
        <v>1</v>
      </c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 t="s">
        <v>38</v>
      </c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 t="s">
        <v>39</v>
      </c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  <c r="BZ78" s="230"/>
      <c r="CA78" s="230"/>
      <c r="CB78" s="107" t="s">
        <v>40</v>
      </c>
      <c r="CC78" s="134"/>
      <c r="CD78" s="134"/>
      <c r="CE78" s="134"/>
      <c r="CF78" s="135"/>
    </row>
    <row r="79" spans="5:84" ht="7.5" customHeight="1">
      <c r="E79" s="238"/>
      <c r="F79" s="239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1"/>
      <c r="CB79" s="137"/>
      <c r="CC79" s="137"/>
      <c r="CD79" s="137"/>
      <c r="CE79" s="137"/>
      <c r="CF79" s="138"/>
    </row>
    <row r="80" spans="5:84" ht="7.5" customHeight="1">
      <c r="E80" s="240"/>
      <c r="F80" s="241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140"/>
      <c r="CC80" s="140"/>
      <c r="CD80" s="140"/>
      <c r="CE80" s="140"/>
      <c r="CF80" s="141"/>
    </row>
    <row r="81" spans="5:84" ht="7.5" customHeight="1">
      <c r="E81" s="204"/>
      <c r="F81" s="206"/>
      <c r="G81" s="204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6"/>
      <c r="X81" s="204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9"/>
      <c r="AK81" s="204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6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</row>
    <row r="82" spans="5:84" ht="7.5" customHeight="1">
      <c r="E82" s="233"/>
      <c r="F82" s="235"/>
      <c r="G82" s="233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5"/>
      <c r="X82" s="227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9"/>
      <c r="AK82" s="233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5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</row>
    <row r="83" spans="5:84" ht="7.5" customHeight="1">
      <c r="E83" s="204"/>
      <c r="F83" s="206"/>
      <c r="G83" s="204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6"/>
      <c r="X83" s="204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9"/>
      <c r="AK83" s="204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6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</row>
    <row r="84" spans="5:84" ht="7.5" customHeight="1">
      <c r="E84" s="207"/>
      <c r="F84" s="209"/>
      <c r="G84" s="207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9"/>
      <c r="X84" s="220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2"/>
      <c r="AK84" s="207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9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</row>
    <row r="85" spans="5:84" ht="7.5" customHeight="1">
      <c r="E85" s="204"/>
      <c r="F85" s="206"/>
      <c r="G85" s="204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6"/>
      <c r="X85" s="204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9"/>
      <c r="AK85" s="204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6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</row>
    <row r="86" spans="5:84" ht="7.5" customHeight="1">
      <c r="E86" s="207"/>
      <c r="F86" s="209"/>
      <c r="G86" s="207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9"/>
      <c r="X86" s="220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2"/>
      <c r="AK86" s="207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9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</row>
    <row r="87" spans="5:84" ht="7.5" customHeight="1">
      <c r="E87" s="204"/>
      <c r="F87" s="206"/>
      <c r="G87" s="204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6"/>
      <c r="X87" s="204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9"/>
      <c r="AK87" s="204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6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</row>
    <row r="88" spans="5:84" ht="7.5" customHeight="1">
      <c r="E88" s="207"/>
      <c r="F88" s="209"/>
      <c r="G88" s="207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9"/>
      <c r="X88" s="220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2"/>
      <c r="AK88" s="207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9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</row>
    <row r="89" spans="5:84" ht="7.5" customHeight="1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</row>
    <row r="90" spans="5:84" ht="7.5" customHeight="1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</row>
    <row r="91" spans="5:84" ht="7.5" customHeight="1"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</row>
    <row r="92" spans="5:84" ht="7.5" customHeight="1"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</row>
    <row r="93" spans="5:84" ht="7.5" customHeight="1"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</row>
    <row r="94" spans="5:84" ht="7.5" customHeight="1"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</row>
    <row r="95" spans="5:84" ht="7.5" customHeight="1"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5:84" ht="7.5" customHeight="1"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</row>
    <row r="97" spans="5:84" ht="7.5" customHeight="1"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</row>
    <row r="98" spans="5:84" ht="7.5" customHeight="1"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</row>
    <row r="99" spans="5:84" ht="7.5" customHeight="1"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</row>
    <row r="100" spans="5:84" ht="7.5" customHeight="1"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</row>
    <row r="101" spans="5:84" ht="7.5" customHeight="1"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</row>
    <row r="102" spans="5:84" ht="7.5" customHeight="1"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</row>
    <row r="103" spans="5:84" ht="7.5" customHeight="1"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</row>
    <row r="104" spans="5:84" ht="7.5" customHeight="1"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</row>
    <row r="105" spans="5:84" ht="7.5" customHeight="1"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</row>
    <row r="106" spans="5:84" ht="7.5" customHeight="1"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</row>
    <row r="107" spans="5:84" ht="7.5" customHeight="1"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</row>
    <row r="108" spans="5:84" ht="7.5" customHeight="1"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</row>
    <row r="109" spans="5:84" ht="7.5" customHeight="1"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</row>
    <row r="110" spans="5:84" ht="15" customHeight="1"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</row>
    <row r="111" spans="5:84" ht="15" customHeight="1"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</row>
    <row r="112" spans="5:84" ht="15" customHeight="1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</row>
    <row r="113" spans="5:84" ht="15" customHeight="1"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</row>
    <row r="114" spans="5:84" ht="15" customHeight="1"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</row>
    <row r="115" spans="5:84" ht="15" customHeight="1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</row>
    <row r="116" spans="5:84" ht="15" customHeight="1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</row>
    <row r="117" spans="5:84" ht="15" customHeight="1"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</row>
    <row r="118" spans="5:84" ht="15" customHeight="1"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</row>
    <row r="119" spans="5:84" ht="15" customHeight="1"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</row>
    <row r="120" spans="5:84" ht="15" customHeight="1"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</row>
    <row r="121" spans="5:84" ht="15" customHeight="1"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</row>
    <row r="122" spans="5:84" ht="15" customHeight="1"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</row>
    <row r="123" spans="5:84" ht="15" customHeight="1"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</row>
    <row r="124" spans="5:84" ht="15" customHeight="1"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</row>
    <row r="125" spans="5:84" ht="15" customHeight="1"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</row>
    <row r="126" spans="5:84" ht="15" customHeight="1"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</row>
    <row r="127" spans="5:84" ht="15" customHeight="1"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</row>
    <row r="128" spans="5:84" ht="15" customHeight="1"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</row>
    <row r="129" spans="5:84" ht="15" customHeight="1"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</row>
    <row r="130" spans="5:84" ht="15" customHeight="1"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</row>
    <row r="131" spans="5:84" ht="15" customHeight="1"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</row>
    <row r="132" spans="5:84" ht="15" customHeight="1"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</row>
    <row r="133" spans="5:84" ht="15" customHeight="1"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</row>
    <row r="134" spans="5:84" ht="15" customHeight="1"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</row>
    <row r="135" spans="5:84" ht="15" customHeight="1"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</row>
    <row r="136" spans="5:84" ht="15" customHeight="1"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</row>
    <row r="137" spans="5:84" ht="15" customHeight="1"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</row>
    <row r="138" spans="5:84" ht="15" customHeight="1"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</row>
    <row r="139" spans="5:84" ht="15" customHeight="1"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</row>
    <row r="140" spans="5:84" ht="15" customHeight="1"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</row>
    <row r="141" spans="5:84" ht="15" customHeight="1"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</row>
    <row r="142" spans="5:84" ht="15" customHeight="1"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</row>
    <row r="143" spans="5:84" ht="15" customHeight="1"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</row>
    <row r="144" spans="5:84" ht="15" customHeight="1"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</row>
    <row r="145" spans="5:84" ht="15" customHeight="1"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</row>
    <row r="146" spans="5:84" ht="15" customHeight="1"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</row>
    <row r="147" spans="5:84" ht="15" customHeight="1"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</row>
    <row r="148" spans="5:84" ht="15" customHeight="1"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</row>
    <row r="149" spans="5:84" ht="15" customHeight="1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</row>
    <row r="150" spans="5:84" ht="15" customHeight="1"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</row>
    <row r="151" spans="5:84" ht="15" customHeight="1"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</row>
    <row r="152" spans="5:84" ht="15" customHeight="1"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</row>
    <row r="153" spans="5:84" ht="15" customHeight="1"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</row>
    <row r="154" spans="5:84" ht="15" customHeight="1"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</row>
    <row r="155" spans="5:84" ht="15" customHeight="1"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</row>
    <row r="156" spans="5:84" ht="15" customHeight="1"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</row>
    <row r="157" spans="5:84" ht="15" customHeight="1"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</row>
    <row r="158" spans="5:84" ht="15" customHeight="1"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</row>
    <row r="159" spans="5:84" ht="15" customHeight="1"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</row>
    <row r="160" spans="5:84" ht="15" customHeight="1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</row>
    <row r="161" spans="5:84" ht="15" customHeight="1"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</row>
    <row r="162" spans="5:84" ht="15" customHeight="1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</row>
    <row r="163" spans="5:84" ht="15" customHeight="1"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</row>
    <row r="164" spans="5:84" ht="15" customHeight="1"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</row>
    <row r="165" spans="5:84" ht="15" customHeight="1"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</row>
    <row r="166" spans="5:84" ht="15" customHeight="1"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</row>
    <row r="167" spans="5:84" ht="15" customHeight="1"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</row>
    <row r="168" spans="5:84" ht="15" customHeight="1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</row>
    <row r="169" spans="5:84" ht="15" customHeight="1"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</row>
    <row r="170" spans="5:84" ht="15" customHeight="1"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</row>
    <row r="171" spans="5:84" ht="15" customHeight="1"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</row>
    <row r="172" spans="5:84" ht="15" customHeight="1"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</row>
    <row r="173" spans="5:84" ht="15" customHeight="1"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</row>
    <row r="174" spans="5:84" ht="15" customHeight="1"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</row>
    <row r="175" spans="5:84" ht="15" customHeight="1"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</row>
    <row r="176" spans="5:84" ht="15" customHeight="1"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</row>
    <row r="177" spans="5:84" ht="15" customHeight="1"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</row>
    <row r="178" spans="5:107" ht="15" customHeight="1"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DB178" s="20"/>
      <c r="DC178" s="20"/>
    </row>
    <row r="179" spans="5:84" ht="15" customHeight="1"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</row>
    <row r="180" spans="5:84" ht="15" customHeight="1"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</row>
    <row r="181" spans="5:108" ht="15" customHeight="1"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DD181" s="20"/>
    </row>
    <row r="182" spans="5:84" ht="15" customHeight="1"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</row>
    <row r="183" spans="5:84" ht="15" customHeight="1"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</row>
    <row r="184" spans="5:84" ht="15" customHeight="1"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</row>
    <row r="185" spans="5:107" ht="15" customHeight="1"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DB185" s="20"/>
      <c r="DC185" s="20"/>
    </row>
    <row r="186" spans="5:84" ht="15" customHeight="1"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</row>
    <row r="187" spans="5:84" ht="15" customHeight="1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</row>
    <row r="188" spans="5:108" ht="15" customHeight="1"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DD188" s="20"/>
    </row>
    <row r="189" spans="5:107" ht="15" customHeight="1"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DC189" s="11"/>
    </row>
    <row r="190" spans="5:107" ht="15" customHeight="1"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DC190" s="11"/>
    </row>
    <row r="191" spans="5:84" ht="15" customHeight="1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</row>
    <row r="192" spans="5:108" ht="15" customHeight="1"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DD192" s="11"/>
    </row>
    <row r="193" spans="5:108" ht="15" customHeight="1"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DD193" s="11"/>
    </row>
    <row r="194" spans="5:84" ht="15" customHeight="1"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</row>
    <row r="195" spans="5:84" ht="15" customHeight="1"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</row>
    <row r="196" spans="5:84" ht="15" customHeight="1"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</row>
    <row r="197" spans="5:84" ht="15" customHeight="1"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</row>
    <row r="198" spans="5:84" ht="15" customHeight="1"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</row>
    <row r="199" spans="5:84" ht="15" customHeight="1"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</row>
    <row r="200" spans="5:84" ht="15" customHeight="1"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</row>
    <row r="201" spans="5:84" ht="15" customHeight="1"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</row>
    <row r="202" spans="5:84" ht="15" customHeight="1"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</row>
    <row r="203" spans="5:84" ht="15" customHeight="1"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</row>
    <row r="204" spans="5:84" ht="15" customHeight="1"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</row>
    <row r="205" spans="5:84" ht="15" customHeight="1"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</row>
    <row r="206" spans="5:84" ht="15" customHeight="1"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</row>
    <row r="207" spans="5:84" ht="15" customHeight="1"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</row>
    <row r="208" spans="5:84" ht="15" customHeight="1"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</row>
    <row r="209" spans="5:84" ht="15" customHeight="1"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</row>
    <row r="210" spans="5:84" ht="15" customHeight="1"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</row>
    <row r="211" spans="5:84" ht="15" customHeight="1"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</row>
    <row r="212" spans="5:84" ht="15" customHeight="1"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</row>
    <row r="213" spans="5:84" ht="15" customHeight="1"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</row>
    <row r="214" spans="5:84" ht="15" customHeight="1"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</row>
    <row r="215" spans="5:84" ht="15" customHeight="1"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</row>
    <row r="216" spans="5:84" ht="15" customHeight="1"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</row>
    <row r="217" spans="5:84" ht="15" customHeight="1"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</row>
    <row r="218" spans="5:84" ht="15" customHeight="1"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</row>
    <row r="219" spans="5:84" ht="15" customHeight="1"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</row>
    <row r="220" spans="5:84" ht="15" customHeight="1"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</row>
    <row r="221" spans="5:84" ht="15" customHeight="1"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</row>
    <row r="222" spans="5:84" ht="15" customHeight="1"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</row>
    <row r="223" spans="5:84" ht="15" customHeight="1"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</row>
    <row r="224" spans="5:84" ht="15" customHeight="1"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</row>
    <row r="225" spans="5:84" ht="15" customHeight="1"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</row>
    <row r="226" spans="5:84" ht="15" customHeight="1"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</row>
    <row r="227" spans="5:84" ht="15" customHeight="1"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</row>
    <row r="228" spans="5:84" ht="15" customHeight="1"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</row>
    <row r="229" spans="5:84" ht="15" customHeight="1"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</row>
    <row r="230" spans="5:84" ht="15" customHeight="1"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</row>
    <row r="231" spans="5:84" ht="15" customHeight="1"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</row>
    <row r="232" spans="5:84" ht="15" customHeight="1"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</row>
    <row r="233" spans="5:84" ht="15" customHeight="1"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</row>
    <row r="234" spans="5:84" ht="15" customHeight="1"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</row>
    <row r="235" spans="5:84" ht="15" customHeight="1"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</row>
    <row r="236" spans="5:84" ht="15" customHeight="1"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</row>
    <row r="237" spans="5:84" ht="15" customHeight="1"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</row>
    <row r="238" spans="5:84" ht="15" customHeight="1"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</row>
    <row r="239" spans="5:84" ht="15" customHeight="1"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</row>
    <row r="240" spans="5:84" ht="15" customHeight="1"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</row>
    <row r="241" spans="5:84" ht="15" customHeight="1"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</row>
    <row r="242" spans="5:84" ht="15" customHeight="1"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</row>
    <row r="243" spans="5:84" ht="15" customHeight="1"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</row>
    <row r="244" spans="5:84" ht="15" customHeight="1"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</row>
    <row r="245" spans="5:84" ht="15" customHeight="1"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</row>
    <row r="246" spans="5:84" ht="15" customHeight="1"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</row>
    <row r="247" spans="5:84" ht="15" customHeight="1"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</row>
    <row r="248" spans="5:84" ht="15" customHeight="1"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</row>
    <row r="249" spans="5:84" ht="15" customHeight="1"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</row>
    <row r="250" spans="5:84" ht="15" customHeight="1"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</row>
    <row r="251" spans="5:84" ht="15" customHeight="1"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</row>
    <row r="252" spans="5:84" ht="15" customHeight="1"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</row>
    <row r="253" spans="5:84" ht="15" customHeight="1"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</row>
    <row r="254" spans="5:84" ht="15" customHeight="1"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</row>
    <row r="255" spans="5:84" ht="15" customHeight="1"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</row>
    <row r="256" spans="5:84" ht="15" customHeight="1"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</row>
    <row r="257" spans="5:84" ht="15" customHeight="1"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</row>
    <row r="258" spans="5:84" ht="15" customHeight="1"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</row>
    <row r="259" spans="5:84" ht="15" customHeight="1"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</row>
    <row r="260" spans="5:84" ht="15" customHeight="1"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</row>
    <row r="261" spans="5:84" ht="15" customHeight="1"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</row>
    <row r="262" spans="5:84" ht="15" customHeight="1"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</row>
    <row r="263" spans="5:84" ht="15" customHeight="1"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</row>
    <row r="264" spans="5:84" ht="15" customHeight="1"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</row>
    <row r="265" spans="5:84" ht="15" customHeight="1"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</row>
    <row r="266" spans="5:84" ht="15" customHeight="1"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</row>
    <row r="267" spans="5:84" ht="15" customHeight="1"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</row>
    <row r="268" spans="5:84" ht="15" customHeight="1"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</row>
    <row r="269" spans="5:84" ht="15" customHeight="1"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</row>
    <row r="270" spans="5:84" ht="15" customHeight="1"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</row>
    <row r="271" spans="5:84" ht="15" customHeight="1"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</row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</sheetData>
  <sheetProtection password="E90D" sheet="1" formatCells="0"/>
  <mergeCells count="187">
    <mergeCell ref="CG72:CU74"/>
    <mergeCell ref="BL51:BP52"/>
    <mergeCell ref="BQ51:BS52"/>
    <mergeCell ref="BQ53:BS54"/>
    <mergeCell ref="BL53:BP54"/>
    <mergeCell ref="BQ49:BS50"/>
    <mergeCell ref="BN66:BR67"/>
    <mergeCell ref="BS66:BU67"/>
    <mergeCell ref="CG62:CU68"/>
    <mergeCell ref="BW59:CA61"/>
    <mergeCell ref="CC13:CF14"/>
    <mergeCell ref="BM5:CE6"/>
    <mergeCell ref="BO13:BV14"/>
    <mergeCell ref="AW11:BB12"/>
    <mergeCell ref="E5:BI6"/>
    <mergeCell ref="P9:P10"/>
    <mergeCell ref="P11:P12"/>
    <mergeCell ref="AQ11:AV12"/>
    <mergeCell ref="Q7:AN10"/>
    <mergeCell ref="X16:AJ19"/>
    <mergeCell ref="BW13:CB14"/>
    <mergeCell ref="X20:AJ21"/>
    <mergeCell ref="BW22:CA26"/>
    <mergeCell ref="G20:L31"/>
    <mergeCell ref="E16:L19"/>
    <mergeCell ref="E20:F31"/>
    <mergeCell ref="M16:W19"/>
    <mergeCell ref="M22:W26"/>
    <mergeCell ref="M20:W21"/>
    <mergeCell ref="CB69:CF71"/>
    <mergeCell ref="M69:W71"/>
    <mergeCell ref="BW69:CA71"/>
    <mergeCell ref="BH69:BV71"/>
    <mergeCell ref="X62:AJ68"/>
    <mergeCell ref="X44:AJ46"/>
    <mergeCell ref="CB59:CF61"/>
    <mergeCell ref="M49:W58"/>
    <mergeCell ref="X22:AJ26"/>
    <mergeCell ref="BW35:CA40"/>
    <mergeCell ref="BH47:BV48"/>
    <mergeCell ref="BH59:BV61"/>
    <mergeCell ref="CB62:CF68"/>
    <mergeCell ref="CB44:CF46"/>
    <mergeCell ref="AK62:BG65"/>
    <mergeCell ref="AT66:AY67"/>
    <mergeCell ref="BH57:BV58"/>
    <mergeCell ref="AN57:BG58"/>
    <mergeCell ref="M27:W31"/>
    <mergeCell ref="BH49:BK50"/>
    <mergeCell ref="BL49:BP50"/>
    <mergeCell ref="BH51:BK52"/>
    <mergeCell ref="AK53:AP56"/>
    <mergeCell ref="AK39:BG40"/>
    <mergeCell ref="BI37:BM38"/>
    <mergeCell ref="AK35:BG36"/>
    <mergeCell ref="AQ55:AU56"/>
    <mergeCell ref="AQ53:AU54"/>
    <mergeCell ref="X27:AJ31"/>
    <mergeCell ref="BW32:CA34"/>
    <mergeCell ref="BS37:BU38"/>
    <mergeCell ref="AK27:BG29"/>
    <mergeCell ref="AK30:BG31"/>
    <mergeCell ref="BH27:BU29"/>
    <mergeCell ref="AK37:BG38"/>
    <mergeCell ref="BH32:BV34"/>
    <mergeCell ref="BN37:BR38"/>
    <mergeCell ref="AK41:BG43"/>
    <mergeCell ref="AK44:BG46"/>
    <mergeCell ref="M32:W34"/>
    <mergeCell ref="AK32:BG34"/>
    <mergeCell ref="X35:AJ40"/>
    <mergeCell ref="BJ39:BT39"/>
    <mergeCell ref="X32:AJ34"/>
    <mergeCell ref="E32:F40"/>
    <mergeCell ref="M41:W43"/>
    <mergeCell ref="X41:AJ43"/>
    <mergeCell ref="G41:L46"/>
    <mergeCell ref="E41:F46"/>
    <mergeCell ref="M35:W40"/>
    <mergeCell ref="M44:W46"/>
    <mergeCell ref="G32:L40"/>
    <mergeCell ref="AK81:BG82"/>
    <mergeCell ref="M47:W48"/>
    <mergeCell ref="X47:AJ48"/>
    <mergeCell ref="AK47:BG48"/>
    <mergeCell ref="X69:AJ71"/>
    <mergeCell ref="X59:AJ61"/>
    <mergeCell ref="AK49:BG52"/>
    <mergeCell ref="AK78:BG80"/>
    <mergeCell ref="AV53:BG54"/>
    <mergeCell ref="AV55:BG56"/>
    <mergeCell ref="BH78:CA80"/>
    <mergeCell ref="AQ9:AV10"/>
    <mergeCell ref="AW9:BB10"/>
    <mergeCell ref="G83:W84"/>
    <mergeCell ref="X83:AJ84"/>
    <mergeCell ref="F9:O10"/>
    <mergeCell ref="F11:O12"/>
    <mergeCell ref="Q11:AN12"/>
    <mergeCell ref="E81:F82"/>
    <mergeCell ref="BH16:BV19"/>
    <mergeCell ref="E85:F86"/>
    <mergeCell ref="G85:W86"/>
    <mergeCell ref="X85:AJ86"/>
    <mergeCell ref="M62:W68"/>
    <mergeCell ref="M59:W61"/>
    <mergeCell ref="X81:AJ82"/>
    <mergeCell ref="X78:AJ80"/>
    <mergeCell ref="G81:W82"/>
    <mergeCell ref="E78:F80"/>
    <mergeCell ref="G78:W80"/>
    <mergeCell ref="E3:CF4"/>
    <mergeCell ref="E87:F88"/>
    <mergeCell ref="G87:W88"/>
    <mergeCell ref="X87:AJ88"/>
    <mergeCell ref="CB81:CF82"/>
    <mergeCell ref="CB85:CF86"/>
    <mergeCell ref="AO68:AZ68"/>
    <mergeCell ref="E83:F84"/>
    <mergeCell ref="BN68:BR68"/>
    <mergeCell ref="BH66:BM67"/>
    <mergeCell ref="AK87:BG88"/>
    <mergeCell ref="BH83:CA84"/>
    <mergeCell ref="BH85:CA86"/>
    <mergeCell ref="BH87:CA88"/>
    <mergeCell ref="BW18:CA19"/>
    <mergeCell ref="BH63:BM64"/>
    <mergeCell ref="BS63:BU64"/>
    <mergeCell ref="AK85:BG86"/>
    <mergeCell ref="AK83:BG84"/>
    <mergeCell ref="E72:CF74"/>
    <mergeCell ref="CB83:CF84"/>
    <mergeCell ref="AL66:AS67"/>
    <mergeCell ref="BW62:CA68"/>
    <mergeCell ref="BN65:BR65"/>
    <mergeCell ref="E76:CF77"/>
    <mergeCell ref="BN63:BR64"/>
    <mergeCell ref="CB78:CF80"/>
    <mergeCell ref="G59:L71"/>
    <mergeCell ref="E59:F71"/>
    <mergeCell ref="AK69:BG71"/>
    <mergeCell ref="CB87:CF88"/>
    <mergeCell ref="BH81:CA82"/>
    <mergeCell ref="BQ30:BS31"/>
    <mergeCell ref="AZ66:BA67"/>
    <mergeCell ref="AK59:BG61"/>
    <mergeCell ref="BC11:BH12"/>
    <mergeCell ref="AK16:BG19"/>
    <mergeCell ref="AK22:BG26"/>
    <mergeCell ref="AK20:BG21"/>
    <mergeCell ref="BI11:BM12"/>
    <mergeCell ref="CG44:CU46"/>
    <mergeCell ref="CG41:CU43"/>
    <mergeCell ref="BH44:BV46"/>
    <mergeCell ref="CB41:CF43"/>
    <mergeCell ref="BW41:CA43"/>
    <mergeCell ref="BH41:BV43"/>
    <mergeCell ref="BW44:CA46"/>
    <mergeCell ref="CB18:CF19"/>
    <mergeCell ref="BH20:BV21"/>
    <mergeCell ref="BW27:CA31"/>
    <mergeCell ref="BH30:BP31"/>
    <mergeCell ref="BW16:CF17"/>
    <mergeCell ref="CG69:CU71"/>
    <mergeCell ref="CG47:CU48"/>
    <mergeCell ref="CG59:CU61"/>
    <mergeCell ref="BW20:CA21"/>
    <mergeCell ref="CG32:CU34"/>
    <mergeCell ref="E47:F58"/>
    <mergeCell ref="AK57:AM58"/>
    <mergeCell ref="CG49:CU58"/>
    <mergeCell ref="CB49:CF58"/>
    <mergeCell ref="BW49:CA58"/>
    <mergeCell ref="X49:AJ58"/>
    <mergeCell ref="G47:L58"/>
    <mergeCell ref="BW47:CA48"/>
    <mergeCell ref="CB47:CF48"/>
    <mergeCell ref="CG20:CU21"/>
    <mergeCell ref="CG22:CU26"/>
    <mergeCell ref="CG27:CU31"/>
    <mergeCell ref="CG35:CU40"/>
    <mergeCell ref="CB20:CF21"/>
    <mergeCell ref="BH22:BV26"/>
    <mergeCell ref="CB32:CF34"/>
    <mergeCell ref="CB35:CF40"/>
    <mergeCell ref="CB22:CF26"/>
    <mergeCell ref="CB27:CF31"/>
  </mergeCells>
  <conditionalFormatting sqref="BI11:BM12">
    <cfRule type="cellIs" priority="1" dxfId="1" operator="equal" stopIfTrue="1">
      <formula>"?m/m"</formula>
    </cfRule>
  </conditionalFormatting>
  <dataValidations count="10">
    <dataValidation type="list" allowBlank="1" showInputMessage="1" showErrorMessage="1" sqref="BI37">
      <formula1>$DD$12:$DD$14</formula1>
    </dataValidation>
    <dataValidation type="list" allowBlank="1" showInputMessage="1" showErrorMessage="1" sqref="BW59 BW41:CF48 BW32:CF34 BW20:CF26 BW69 CB59:CF61 CB69:CF71">
      <formula1>$DF$12:$DF$13</formula1>
    </dataValidation>
    <dataValidation allowBlank="1" showInputMessage="1" showErrorMessage="1" imeMode="halfKatakana" sqref="Q7 P9:P14"/>
    <dataValidation allowBlank="1" showInputMessage="1" showErrorMessage="1" imeMode="off" sqref="BN37:BR38 CC12:CC13 CD12:CF12 BW12:BW13 BX12:CB12 BW9:CG10 CS12:CU13 Q11:AN14"/>
    <dataValidation type="list" allowBlank="1" showInputMessage="1" showErrorMessage="1" sqref="BQ30:BS31">
      <formula1>$DE$12:$DE$18</formula1>
    </dataValidation>
    <dataValidation type="list" allowBlank="1" showInputMessage="1" showErrorMessage="1" sqref="CV1">
      <formula1>$CY$178:$CY$181</formula1>
    </dataValidation>
    <dataValidation type="list" allowBlank="1" showInputMessage="1" showErrorMessage="1" sqref="BI11:BM12">
      <formula1>$CZ$50:$CZ$52</formula1>
    </dataValidation>
    <dataValidation type="list" allowBlank="1" showInputMessage="1" showErrorMessage="1" sqref="AW9:BB10">
      <formula1>$CX$50:$CX$52</formula1>
    </dataValidation>
    <dataValidation type="list" allowBlank="1" showInputMessage="1" showErrorMessage="1" sqref="AK57:AM58">
      <formula1>$DC$51:$DC$54</formula1>
    </dataValidation>
    <dataValidation type="list" allowBlank="1" showInputMessage="1" showErrorMessage="1" sqref="AW11:BB12">
      <formula1>$CX$54:$CX$55</formula1>
    </dataValidation>
  </dataValidation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portrait" paperSize="9" scale="95" r:id="rId4"/>
  <headerFooter alignWithMargins="0">
    <oddFooter>&amp;C&amp;"ＭＳ Ｐゴシック,太字"&amp;9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Sato, Takayuki</cp:lastModifiedBy>
  <cp:lastPrinted>2023-11-13T01:16:05Z</cp:lastPrinted>
  <dcterms:created xsi:type="dcterms:W3CDTF">2009-08-17T04:44:12Z</dcterms:created>
  <dcterms:modified xsi:type="dcterms:W3CDTF">2023-11-13T01:16:14Z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0x010100D70D8B15339071478869B62FCA354EBA</vt:lpwstr>
  </property>
  <property fmtid="{D5CDD505-2E9C-101B-9397-08002B2CF9AE}" pid="3" name="_activity">
    <vt:lpwstr/>
  </property>
</Properties>
</file>