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34T" sheetId="1" r:id="rId1"/>
  </sheets>
  <definedNames>
    <definedName name="_xlnm.Print_Area" localSheetId="0">'ENNNUN-0134T'!$E$3:$CF$86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6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4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4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<sst xmlns="http://schemas.openxmlformats.org/spreadsheetml/2006/main" count="147" uniqueCount="117">
  <si>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</si>
  <si>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</si>
  <si>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</si>
  <si>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</si>
  <si>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</si>
  <si>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</si>
  <si>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</si>
  <si>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</si>
  <si>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</si>
  <si>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</si>
  <si>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</si>
  <si>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規定部品の
交換基準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</si>
  <si>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</si>
  <si>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</si>
  <si>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</si>
  <si>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</si>
  <si>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</si>
  <si>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</si>
  <si>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</si>
  <si>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</si>
  <si>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</si>
  <si>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</si>
  <si>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</si>
  <si>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</si>
  <si>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</si>
  <si>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</si>
  <si>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</si>
  <si>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</si>
  <si>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</si>
  <si>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</si>
  <si>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</si>
  <si>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</si>
  <si>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</si>
  <si>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</si>
  <si>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</si>
  <si>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</si>
  <si>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</si>
  <si>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</si>
  <si>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</si>
  <si>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</si>
  <si>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</si>
  <si>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</si>
  <si>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</si>
  <si>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</si>
  <si>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</si>
  <si>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</si>
  <si>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</si>
  <si>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</si>
  <si>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</si>
  <si>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</si>
  <si>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</si>
  <si>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</si>
  <si>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t>機種       :</t>
  </si>
  <si>
    <t>GeN2 P</t>
  </si>
  <si>
    <r>
      <t>規定値</t>
    </r>
    <r>
      <rPr>
        <b/>
        <sz val="10"/>
        <rFont val="ＭＳ Ｐゴシック"/>
        <family val="3"/>
      </rPr>
      <t>:</t>
    </r>
  </si>
  <si>
    <t>?</t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</si>
  <si>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</si>
  <si>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</si>
  <si>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</si>
  <si>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</si>
  <si>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</si>
  <si>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</si>
  <si>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</si>
  <si>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</si>
  <si>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>号機</t>
  </si>
  <si>
    <t>年</t>
  </si>
  <si>
    <t>元号</t>
  </si>
  <si>
    <t>昭和</t>
  </si>
  <si>
    <t>平成</t>
  </si>
  <si>
    <t>？？</t>
  </si>
  <si>
    <t>交換基準</t>
  </si>
  <si>
    <t>S1,S2 :</t>
  </si>
  <si>
    <t>100万回 / 6 年</t>
  </si>
  <si>
    <t>S1,S2 :</t>
  </si>
  <si>
    <t>UDX :</t>
  </si>
  <si>
    <t>万回</t>
  </si>
  <si>
    <t>動作回数及び経年を記入すると自動で判定される。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</si>
  <si>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</si>
  <si>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</si>
  <si>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1000万回/15年</t>
  </si>
  <si>
    <r>
      <t>450</t>
    </r>
    <r>
      <rPr>
        <sz val="11"/>
        <rFont val="ＭＳ Ｐゴシック"/>
        <family val="3"/>
      </rPr>
      <t>kg</t>
    </r>
  </si>
  <si>
    <r>
      <t>600</t>
    </r>
    <r>
      <rPr>
        <sz val="11"/>
        <rFont val="ＭＳ Ｐゴシック"/>
        <family val="3"/>
      </rPr>
      <t>kg</t>
    </r>
  </si>
  <si>
    <r>
      <t>750</t>
    </r>
    <r>
      <rPr>
        <sz val="11"/>
        <rFont val="ＭＳ Ｐゴシック"/>
        <family val="3"/>
      </rPr>
      <t>kg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</si>
  <si>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</si>
  <si>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</si>
  <si>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</si>
  <si>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</si>
  <si>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</si>
  <si>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</si>
  <si>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r>
      <t>6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</si>
  <si>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</si>
  <si>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t>上記( 1 )～( 5 )の検査結果で ｢否｣ 又は別記第一号 1－(14)･3－(3)･4－(11)の検査結果で ｢要是正｣ 又は ｢要重点点検｣ の判定がある場合は､別記第一号 2－(9)｢戸開走行保護装置｣の検査結果を ｢要是正｣ 又は ｢要重点点検｣ と判定する｡</t>
  </si>
  <si>
    <t>走行中戸開時の動作確認</t>
  </si>
  <si>
    <t>取付けが堅固でないこと｡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</si>
  <si>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</si>
  <si>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</si>
  <si>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</si>
  <si>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</si>
  <si>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</si>
  <si>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戸開走行保護回路</t>
  </si>
  <si>
    <t>特定距離感知装置</t>
  </si>
  <si>
    <t>大臣認定番号 ENNNUN－0134     UCMP型式 DBGP－1</t>
  </si>
  <si>
    <t>(5)</t>
  </si>
  <si>
    <t>発行 :令和　3年　1月　6日Ver.7</t>
  </si>
  <si>
    <t>安全ﾌﾟﾛｸﾞﾗﾑﾊﾞｰｼﾞｮﾝ</t>
  </si>
  <si>
    <t>ﾊﾟｯﾄﾞの状況</t>
  </si>
  <si>
    <t>ﾌﾞﾚｰｷ動作感知装置</t>
  </si>
  <si>
    <t>ﾌﾞﾚｰｷ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</si>
  <si>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</si>
  <si>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</si>
  <si>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ﾊﾟｯﾄﾞに欠損､割れがあること又はﾃﾞｨｽｸから剥離していること｡</t>
  </si>
  <si>
    <t>ﾌﾞﾚｰｷが制動しないこと又はかごが規定の距離を超えていること｡</t>
  </si>
  <si>
    <t>ﾌﾞﾚｰｷ開及び閉時の動作信号が異なる信号であること｡</t>
  </si>
  <si>
    <t>かごの無積載上昇時のﾌﾞﾚｰｷ制動を確認する｡</t>
  </si>
  <si>
    <t>ｴﾚﾍﾞｰﾀｰがﾄﾞｱｿﾞｰﾝ外にいる時に乗場戸の鍵を外す｡</t>
  </si>
  <si>
    <t>UDX　: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</si>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</sst>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6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49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24" xfId="0" applyFont="1" applyBorder="1" applyAlignment="1">
      <alignment vertical="center" wrapText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right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55" xfId="0" applyFont="1" applyBorder="1" applyAlignment="1" applyProtection="1">
      <alignment horizontal="center" vertical="center"/>
      <protection/>
    </xf>
    <xf numFmtId="0" fontId="23" fillId="0" borderId="50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37</xdr:row>
      <xdr:rowOff>0</xdr:rowOff>
    </xdr:from>
    <xdr:to>
      <xdr:col>72</xdr:col>
      <xdr:colOff>0</xdr:colOff>
      <xdr:row>37</xdr:row>
      <xdr:rowOff>0</xdr:rowOff>
    </xdr:to>
    <xdr:sp>
      <xdr:nvSpPr>
        <xdr:cNvPr id="1" name="Line 45"/>
        <xdr:cNvSpPr>
          <a:spLocks/>
        </xdr:cNvSpPr>
      </xdr:nvSpPr>
      <xdr:spPr>
        <a:xfrm flipV="1">
          <a:off x="5934075" y="352425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65</xdr:row>
      <xdr:rowOff>0</xdr:rowOff>
    </xdr:from>
    <xdr:to>
      <xdr:col>52</xdr:col>
      <xdr:colOff>76200</xdr:colOff>
      <xdr:row>65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3990975" y="61912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3" name="Line 50"/>
        <xdr:cNvSpPr>
          <a:spLocks/>
        </xdr:cNvSpPr>
      </xdr:nvSpPr>
      <xdr:spPr>
        <a:xfrm>
          <a:off x="5829300" y="59055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65</xdr:row>
      <xdr:rowOff>9525</xdr:rowOff>
    </xdr:from>
    <xdr:to>
      <xdr:col>73</xdr:col>
      <xdr:colOff>19050</xdr:colOff>
      <xdr:row>65</xdr:row>
      <xdr:rowOff>9525</xdr:rowOff>
    </xdr:to>
    <xdr:sp>
      <xdr:nvSpPr>
        <xdr:cNvPr id="4" name="Line 51"/>
        <xdr:cNvSpPr>
          <a:spLocks/>
        </xdr:cNvSpPr>
      </xdr:nvSpPr>
      <xdr:spPr>
        <a:xfrm>
          <a:off x="5848350" y="62007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A269"/>
  <sheetViews>
    <sheetView showGridLines="0" tabSelected="1" view="pageBreakPreview" zoomScaleNormal="90" zoomScaleSheetLayoutView="10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105" width="1.25" style="1" customWidth="1"/>
    <col min="106" max="106" width="5.625" style="1" customWidth="1"/>
    <col min="107" max="115" width="5.625" style="1" hidden="1" customWidth="1"/>
    <col min="116" max="116" width="5.625" style="1" customWidth="1"/>
    <col min="117" max="121" width="6.625" style="1" customWidth="1"/>
    <col min="122" max="16384" width="9.00390625" style="1" customWidth="1"/>
  </cols>
  <sheetData>
    <row r="1" ht="7.5" customHeight="1"/>
    <row r="2" ht="7.5" customHeight="1"/>
    <row r="3" spans="5:84" ht="7.5" customHeight="1">
      <c r="E3" s="66" t="s">
        <v>15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</row>
    <row r="4" spans="5:84" ht="7.5" customHeight="1"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</row>
    <row r="5" spans="5:84" ht="7.5" customHeight="1">
      <c r="E5" s="60" t="s">
        <v>101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33"/>
      <c r="BK5" s="33"/>
      <c r="BL5" s="33"/>
      <c r="BM5" s="3"/>
      <c r="BN5" s="45" t="s">
        <v>103</v>
      </c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3"/>
    </row>
    <row r="6" spans="5:84" ht="7.5" customHeight="1"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33"/>
      <c r="BK6" s="33"/>
      <c r="BL6" s="33"/>
      <c r="BM6" s="3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3"/>
    </row>
    <row r="7" spans="6:84" ht="7.5" customHeight="1">
      <c r="F7" s="53" t="s">
        <v>36</v>
      </c>
      <c r="G7" s="53"/>
      <c r="H7" s="53"/>
      <c r="I7" s="53"/>
      <c r="J7" s="53"/>
      <c r="K7" s="53"/>
      <c r="L7" s="53"/>
      <c r="M7" s="53"/>
      <c r="N7" s="53"/>
      <c r="O7" s="53"/>
      <c r="P7" s="56" t="s">
        <v>38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Q7" s="53" t="s">
        <v>52</v>
      </c>
      <c r="AR7" s="53"/>
      <c r="AS7" s="53"/>
      <c r="AT7" s="53"/>
      <c r="AU7" s="53"/>
      <c r="AV7" s="53"/>
      <c r="AW7" s="131" t="s">
        <v>53</v>
      </c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V7" s="19"/>
      <c r="BW7" s="65"/>
      <c r="BX7" s="65"/>
      <c r="BY7" s="65"/>
      <c r="BZ7" s="65"/>
      <c r="CA7" s="65"/>
      <c r="CB7" s="65"/>
      <c r="CC7" s="65"/>
      <c r="CD7" s="65"/>
      <c r="CE7" s="65"/>
      <c r="CF7" s="65"/>
    </row>
    <row r="8" spans="6:84" ht="7.5" customHeight="1">
      <c r="F8" s="67"/>
      <c r="G8" s="67"/>
      <c r="H8" s="67"/>
      <c r="I8" s="67"/>
      <c r="J8" s="67"/>
      <c r="K8" s="67"/>
      <c r="L8" s="67"/>
      <c r="M8" s="67"/>
      <c r="N8" s="67"/>
      <c r="O8" s="67"/>
      <c r="P8" s="5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Q8" s="67"/>
      <c r="AR8" s="67"/>
      <c r="AS8" s="67"/>
      <c r="AT8" s="67"/>
      <c r="AU8" s="67"/>
      <c r="AV8" s="67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6"/>
      <c r="BV8" s="19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6:84" ht="7.5" customHeight="1">
      <c r="F9" s="53" t="s">
        <v>37</v>
      </c>
      <c r="G9" s="53"/>
      <c r="H9" s="53"/>
      <c r="I9" s="53"/>
      <c r="J9" s="53"/>
      <c r="K9" s="53"/>
      <c r="L9" s="53"/>
      <c r="M9" s="53"/>
      <c r="N9" s="53"/>
      <c r="O9" s="53"/>
      <c r="P9" s="56" t="s">
        <v>41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Q9" s="53" t="s">
        <v>39</v>
      </c>
      <c r="AR9" s="54"/>
      <c r="AS9" s="54"/>
      <c r="AT9" s="54"/>
      <c r="AU9" s="54"/>
      <c r="AV9" s="54"/>
      <c r="AW9" s="46" t="s">
        <v>27</v>
      </c>
      <c r="AX9" s="47"/>
      <c r="AY9" s="47"/>
      <c r="AZ9" s="47"/>
      <c r="BA9" s="48"/>
      <c r="BB9" s="16"/>
      <c r="BC9" s="53" t="s">
        <v>40</v>
      </c>
      <c r="BD9" s="58"/>
      <c r="BE9" s="58"/>
      <c r="BF9" s="58"/>
      <c r="BG9" s="58"/>
      <c r="BH9" s="58"/>
      <c r="BI9" s="46" t="s">
        <v>27</v>
      </c>
      <c r="BJ9" s="48"/>
      <c r="BK9" s="48"/>
      <c r="BL9" s="48"/>
      <c r="BM9" s="48"/>
      <c r="BN9" s="48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6:84" ht="7.5" customHeight="1"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57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Q10" s="55"/>
      <c r="AR10" s="55"/>
      <c r="AS10" s="55"/>
      <c r="AT10" s="55"/>
      <c r="AU10" s="55"/>
      <c r="AV10" s="55"/>
      <c r="AW10" s="49"/>
      <c r="AX10" s="49"/>
      <c r="AY10" s="49"/>
      <c r="AZ10" s="49"/>
      <c r="BA10" s="50"/>
      <c r="BB10" s="31"/>
      <c r="BC10" s="59"/>
      <c r="BD10" s="59"/>
      <c r="BE10" s="59"/>
      <c r="BF10" s="59"/>
      <c r="BG10" s="59"/>
      <c r="BH10" s="59"/>
      <c r="BI10" s="50"/>
      <c r="BJ10" s="50"/>
      <c r="BK10" s="50"/>
      <c r="BL10" s="50"/>
      <c r="BM10" s="50"/>
      <c r="BN10" s="50"/>
      <c r="BO10" s="2"/>
      <c r="BP10" s="16"/>
      <c r="BQ10" s="16"/>
      <c r="BR10" s="16"/>
      <c r="BS10" s="16"/>
      <c r="BT10" s="16"/>
      <c r="BU10" s="16"/>
      <c r="BV10" s="16"/>
      <c r="BW10" s="32"/>
      <c r="BX10" s="32"/>
      <c r="BY10" s="32"/>
      <c r="BZ10" s="32"/>
      <c r="CA10" s="32"/>
      <c r="CB10" s="32"/>
      <c r="CC10" s="32"/>
      <c r="CD10" s="32"/>
      <c r="CE10" s="32"/>
      <c r="CF10" s="32"/>
    </row>
    <row r="11" spans="68:111" ht="7.5" customHeight="1">
      <c r="BP11" s="129" t="s">
        <v>33</v>
      </c>
      <c r="BQ11" s="129"/>
      <c r="BR11" s="129"/>
      <c r="BS11" s="129"/>
      <c r="BT11" s="129"/>
      <c r="BU11" s="129"/>
      <c r="BV11" s="129"/>
      <c r="BW11" s="61"/>
      <c r="BX11" s="61"/>
      <c r="BY11" s="61"/>
      <c r="BZ11" s="61"/>
      <c r="CA11" s="61"/>
      <c r="CB11" s="61"/>
      <c r="CC11" s="51" t="s">
        <v>64</v>
      </c>
      <c r="CD11" s="51"/>
      <c r="CE11" s="51"/>
      <c r="CF11" s="51"/>
      <c r="DF11" s="40">
        <v>104</v>
      </c>
      <c r="DG11" s="40" t="s">
        <v>42</v>
      </c>
    </row>
    <row r="12" spans="68:111" ht="7.5" customHeight="1">
      <c r="BP12" s="130"/>
      <c r="BQ12" s="130"/>
      <c r="BR12" s="130"/>
      <c r="BS12" s="130"/>
      <c r="BT12" s="130"/>
      <c r="BU12" s="130"/>
      <c r="BV12" s="130"/>
      <c r="BW12" s="49"/>
      <c r="BX12" s="49"/>
      <c r="BY12" s="49"/>
      <c r="BZ12" s="49"/>
      <c r="CA12" s="49"/>
      <c r="CB12" s="49"/>
      <c r="CC12" s="52"/>
      <c r="CD12" s="52"/>
      <c r="CE12" s="52"/>
      <c r="CF12" s="52"/>
      <c r="CI12" s="2"/>
      <c r="CJ12" s="16"/>
      <c r="CK12" s="16"/>
      <c r="CL12" s="16"/>
      <c r="CM12" s="16"/>
      <c r="CN12" s="16"/>
      <c r="CO12" s="16"/>
      <c r="CP12" s="16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F12" s="40">
        <v>204</v>
      </c>
      <c r="DG12" s="40"/>
    </row>
    <row r="13" spans="5:111" ht="7.5" customHeight="1"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CI13" s="16"/>
      <c r="CJ13" s="16"/>
      <c r="CK13" s="16"/>
      <c r="CL13" s="16"/>
      <c r="CM13" s="16"/>
      <c r="CN13" s="16"/>
      <c r="CO13" s="16"/>
      <c r="CP13" s="16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F13" s="40">
        <v>304</v>
      </c>
      <c r="DG13" s="40"/>
    </row>
    <row r="14" spans="5:111" ht="7.5" customHeight="1">
      <c r="E14" s="136" t="s">
        <v>0</v>
      </c>
      <c r="F14" s="137"/>
      <c r="G14" s="137"/>
      <c r="H14" s="137"/>
      <c r="I14" s="137"/>
      <c r="J14" s="137"/>
      <c r="K14" s="137"/>
      <c r="L14" s="138"/>
      <c r="M14" s="90" t="s">
        <v>1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0" t="s">
        <v>4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0" t="s">
        <v>3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0" t="s">
        <v>5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0" t="s">
        <v>6</v>
      </c>
      <c r="BX14" s="91"/>
      <c r="BY14" s="91"/>
      <c r="BZ14" s="91"/>
      <c r="CA14" s="91"/>
      <c r="CB14" s="91"/>
      <c r="CC14" s="91"/>
      <c r="CD14" s="91"/>
      <c r="CE14" s="91"/>
      <c r="CF14" s="91"/>
      <c r="DF14" s="40">
        <v>404</v>
      </c>
      <c r="DG14" s="40"/>
    </row>
    <row r="15" spans="3:111" ht="7.5" customHeight="1">
      <c r="C15" s="14"/>
      <c r="D15" s="14"/>
      <c r="E15" s="139"/>
      <c r="F15" s="58"/>
      <c r="G15" s="58"/>
      <c r="H15" s="58"/>
      <c r="I15" s="58"/>
      <c r="J15" s="58"/>
      <c r="K15" s="58"/>
      <c r="L15" s="140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29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DF15" s="40">
        <v>512</v>
      </c>
      <c r="DG15" s="40"/>
    </row>
    <row r="16" spans="5:111" ht="7.5" customHeight="1">
      <c r="E16" s="139"/>
      <c r="F16" s="58"/>
      <c r="G16" s="58"/>
      <c r="H16" s="58"/>
      <c r="I16" s="58"/>
      <c r="J16" s="58"/>
      <c r="K16" s="58"/>
      <c r="L16" s="140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111" t="s">
        <v>16</v>
      </c>
      <c r="BX16" s="112"/>
      <c r="BY16" s="112"/>
      <c r="BZ16" s="112"/>
      <c r="CA16" s="113"/>
      <c r="CB16" s="117" t="s">
        <v>17</v>
      </c>
      <c r="CC16" s="112"/>
      <c r="CD16" s="112"/>
      <c r="CE16" s="113"/>
      <c r="CF16" s="118"/>
      <c r="CG16" s="29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DF16" s="40">
        <v>612</v>
      </c>
      <c r="DG16" s="40"/>
    </row>
    <row r="17" spans="5:111" ht="7.5" customHeight="1">
      <c r="E17" s="141"/>
      <c r="F17" s="59"/>
      <c r="G17" s="59"/>
      <c r="H17" s="59"/>
      <c r="I17" s="59"/>
      <c r="J17" s="59"/>
      <c r="K17" s="59"/>
      <c r="L17" s="14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114"/>
      <c r="BX17" s="115"/>
      <c r="BY17" s="115"/>
      <c r="BZ17" s="115"/>
      <c r="CA17" s="116"/>
      <c r="CB17" s="115"/>
      <c r="CC17" s="115"/>
      <c r="CD17" s="115"/>
      <c r="CE17" s="116"/>
      <c r="CF17" s="119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F17" s="40"/>
      <c r="DG17" s="40"/>
    </row>
    <row r="18" spans="5:111" ht="7.5" customHeight="1">
      <c r="E18" s="81" t="s">
        <v>43</v>
      </c>
      <c r="F18" s="82"/>
      <c r="G18" s="243" t="s">
        <v>99</v>
      </c>
      <c r="H18" s="248"/>
      <c r="I18" s="248"/>
      <c r="J18" s="248"/>
      <c r="K18" s="248"/>
      <c r="L18" s="312"/>
      <c r="M18" s="110" t="s">
        <v>7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10" t="s">
        <v>8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280" t="s">
        <v>93</v>
      </c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137"/>
      <c r="BE18" s="137"/>
      <c r="BF18" s="137"/>
      <c r="BG18" s="138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08"/>
      <c r="BX18" s="120"/>
      <c r="BY18" s="120"/>
      <c r="BZ18" s="120"/>
      <c r="CA18" s="120"/>
      <c r="CB18" s="163"/>
      <c r="CC18" s="120"/>
      <c r="CD18" s="120"/>
      <c r="CE18" s="120"/>
      <c r="CF18" s="164"/>
      <c r="CG18" s="62" t="s">
        <v>56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DF18" s="40" t="s">
        <v>48</v>
      </c>
      <c r="DG18" s="40"/>
    </row>
    <row r="19" spans="5:115" ht="7.5" customHeight="1">
      <c r="E19" s="83"/>
      <c r="F19" s="84"/>
      <c r="G19" s="200"/>
      <c r="H19" s="277"/>
      <c r="I19" s="277"/>
      <c r="J19" s="277"/>
      <c r="K19" s="277"/>
      <c r="L19" s="278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197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281"/>
      <c r="BE19" s="281"/>
      <c r="BF19" s="281"/>
      <c r="BG19" s="232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121"/>
      <c r="BX19" s="122"/>
      <c r="BY19" s="122"/>
      <c r="BZ19" s="122"/>
      <c r="CA19" s="122"/>
      <c r="CB19" s="165"/>
      <c r="CC19" s="122"/>
      <c r="CD19" s="122"/>
      <c r="CE19" s="122"/>
      <c r="CF19" s="166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DF19" s="40" t="s">
        <v>22</v>
      </c>
      <c r="DG19" s="40"/>
      <c r="DH19" s="42" t="s">
        <v>66</v>
      </c>
      <c r="DI19" s="40"/>
      <c r="DJ19" s="40"/>
      <c r="DK19" s="40"/>
    </row>
    <row r="20" spans="5:115" ht="7.5" customHeight="1">
      <c r="E20" s="83"/>
      <c r="F20" s="84"/>
      <c r="G20" s="200"/>
      <c r="H20" s="277"/>
      <c r="I20" s="277"/>
      <c r="J20" s="277"/>
      <c r="K20" s="277"/>
      <c r="L20" s="278"/>
      <c r="M20" s="237" t="s">
        <v>92</v>
      </c>
      <c r="N20" s="177"/>
      <c r="O20" s="177"/>
      <c r="P20" s="177"/>
      <c r="Q20" s="177"/>
      <c r="R20" s="177"/>
      <c r="S20" s="177"/>
      <c r="T20" s="177"/>
      <c r="U20" s="177"/>
      <c r="V20" s="177"/>
      <c r="W20" s="276"/>
      <c r="X20" s="237" t="s">
        <v>114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276"/>
      <c r="AK20" s="237" t="s">
        <v>108</v>
      </c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276"/>
      <c r="BH20" s="316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8"/>
      <c r="BW20" s="238"/>
      <c r="BX20" s="239"/>
      <c r="BY20" s="239"/>
      <c r="BZ20" s="239"/>
      <c r="CA20" s="240"/>
      <c r="CB20" s="285"/>
      <c r="CC20" s="239"/>
      <c r="CD20" s="239"/>
      <c r="CE20" s="239"/>
      <c r="CF20" s="286"/>
      <c r="CG20" s="287" t="s">
        <v>56</v>
      </c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9"/>
      <c r="DF20" s="40" t="s">
        <v>23</v>
      </c>
      <c r="DG20" s="40"/>
      <c r="DH20" s="42" t="s">
        <v>67</v>
      </c>
      <c r="DI20" s="40">
        <v>1</v>
      </c>
      <c r="DJ20" s="40">
        <v>1</v>
      </c>
      <c r="DK20" s="40">
        <v>1</v>
      </c>
    </row>
    <row r="21" spans="5:115" ht="7.5" customHeight="1">
      <c r="E21" s="83"/>
      <c r="F21" s="84"/>
      <c r="G21" s="200"/>
      <c r="H21" s="277"/>
      <c r="I21" s="277"/>
      <c r="J21" s="277"/>
      <c r="K21" s="277"/>
      <c r="L21" s="278"/>
      <c r="M21" s="200"/>
      <c r="N21" s="277"/>
      <c r="O21" s="277"/>
      <c r="P21" s="277"/>
      <c r="Q21" s="277"/>
      <c r="R21" s="277"/>
      <c r="S21" s="277"/>
      <c r="T21" s="277"/>
      <c r="U21" s="277"/>
      <c r="V21" s="277"/>
      <c r="W21" s="278"/>
      <c r="X21" s="200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8"/>
      <c r="AK21" s="200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8"/>
      <c r="BH21" s="168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169"/>
      <c r="BW21" s="109"/>
      <c r="BX21" s="47"/>
      <c r="BY21" s="47"/>
      <c r="BZ21" s="47"/>
      <c r="CA21" s="230"/>
      <c r="CB21" s="249"/>
      <c r="CC21" s="47"/>
      <c r="CD21" s="47"/>
      <c r="CE21" s="47"/>
      <c r="CF21" s="250"/>
      <c r="CG21" s="290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2"/>
      <c r="DH21" s="39" t="s">
        <v>68</v>
      </c>
      <c r="DI21" s="40">
        <v>2</v>
      </c>
      <c r="DJ21" s="40">
        <v>2</v>
      </c>
      <c r="DK21" s="40">
        <v>2</v>
      </c>
    </row>
    <row r="22" spans="5:115" ht="7.5" customHeight="1">
      <c r="E22" s="83"/>
      <c r="F22" s="84"/>
      <c r="G22" s="200"/>
      <c r="H22" s="277"/>
      <c r="I22" s="277"/>
      <c r="J22" s="277"/>
      <c r="K22" s="277"/>
      <c r="L22" s="278"/>
      <c r="M22" s="200"/>
      <c r="N22" s="277"/>
      <c r="O22" s="277"/>
      <c r="P22" s="277"/>
      <c r="Q22" s="277"/>
      <c r="R22" s="277"/>
      <c r="S22" s="277"/>
      <c r="T22" s="277"/>
      <c r="U22" s="277"/>
      <c r="V22" s="277"/>
      <c r="W22" s="278"/>
      <c r="X22" s="200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200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8"/>
      <c r="BH22" s="168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169"/>
      <c r="BW22" s="109"/>
      <c r="BX22" s="47"/>
      <c r="BY22" s="47"/>
      <c r="BZ22" s="47"/>
      <c r="CA22" s="230"/>
      <c r="CB22" s="249"/>
      <c r="CC22" s="47"/>
      <c r="CD22" s="47"/>
      <c r="CE22" s="47"/>
      <c r="CF22" s="250"/>
      <c r="CG22" s="290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2"/>
      <c r="DH22" s="39" t="s">
        <v>69</v>
      </c>
      <c r="DI22" s="40">
        <v>3</v>
      </c>
      <c r="DJ22" s="40">
        <v>3</v>
      </c>
      <c r="DK22" s="40">
        <v>3</v>
      </c>
    </row>
    <row r="23" spans="5:115" ht="7.5" customHeight="1">
      <c r="E23" s="83"/>
      <c r="F23" s="84"/>
      <c r="G23" s="200"/>
      <c r="H23" s="277"/>
      <c r="I23" s="277"/>
      <c r="J23" s="277"/>
      <c r="K23" s="277"/>
      <c r="L23" s="278"/>
      <c r="M23" s="200"/>
      <c r="N23" s="277"/>
      <c r="O23" s="277"/>
      <c r="P23" s="277"/>
      <c r="Q23" s="277"/>
      <c r="R23" s="277"/>
      <c r="S23" s="277"/>
      <c r="T23" s="277"/>
      <c r="U23" s="277"/>
      <c r="V23" s="277"/>
      <c r="W23" s="278"/>
      <c r="X23" s="200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8"/>
      <c r="AK23" s="200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8"/>
      <c r="BH23" s="168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169"/>
      <c r="BW23" s="109"/>
      <c r="BX23" s="47"/>
      <c r="BY23" s="47"/>
      <c r="BZ23" s="47"/>
      <c r="CA23" s="230"/>
      <c r="CB23" s="249"/>
      <c r="CC23" s="47"/>
      <c r="CD23" s="47"/>
      <c r="CE23" s="47"/>
      <c r="CF23" s="250"/>
      <c r="CG23" s="290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2"/>
      <c r="DH23" s="40"/>
      <c r="DI23" s="40">
        <v>4</v>
      </c>
      <c r="DJ23" s="40">
        <v>4</v>
      </c>
      <c r="DK23" s="40">
        <v>4</v>
      </c>
    </row>
    <row r="24" spans="5:115" ht="7.5" customHeight="1">
      <c r="E24" s="83"/>
      <c r="F24" s="84"/>
      <c r="G24" s="200"/>
      <c r="H24" s="277"/>
      <c r="I24" s="277"/>
      <c r="J24" s="277"/>
      <c r="K24" s="277"/>
      <c r="L24" s="278"/>
      <c r="M24" s="200"/>
      <c r="N24" s="277"/>
      <c r="O24" s="277"/>
      <c r="P24" s="277"/>
      <c r="Q24" s="277"/>
      <c r="R24" s="277"/>
      <c r="S24" s="277"/>
      <c r="T24" s="277"/>
      <c r="U24" s="277"/>
      <c r="V24" s="277"/>
      <c r="W24" s="278"/>
      <c r="X24" s="200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00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8"/>
      <c r="BH24" s="168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169"/>
      <c r="BW24" s="109"/>
      <c r="BX24" s="47"/>
      <c r="BY24" s="47"/>
      <c r="BZ24" s="47"/>
      <c r="CA24" s="230"/>
      <c r="CB24" s="249"/>
      <c r="CC24" s="47"/>
      <c r="CD24" s="47"/>
      <c r="CE24" s="47"/>
      <c r="CF24" s="250"/>
      <c r="CG24" s="290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2"/>
      <c r="DH24" s="40"/>
      <c r="DI24" s="40">
        <v>5</v>
      </c>
      <c r="DJ24" s="40">
        <v>5</v>
      </c>
      <c r="DK24" s="40">
        <v>5</v>
      </c>
    </row>
    <row r="25" spans="5:115" ht="7.5" customHeight="1">
      <c r="E25" s="83"/>
      <c r="F25" s="84"/>
      <c r="G25" s="200"/>
      <c r="H25" s="277"/>
      <c r="I25" s="277"/>
      <c r="J25" s="277"/>
      <c r="K25" s="277"/>
      <c r="L25" s="278"/>
      <c r="M25" s="296"/>
      <c r="N25" s="297"/>
      <c r="O25" s="297"/>
      <c r="P25" s="297"/>
      <c r="Q25" s="297"/>
      <c r="R25" s="297"/>
      <c r="S25" s="297"/>
      <c r="T25" s="297"/>
      <c r="U25" s="297"/>
      <c r="V25" s="297"/>
      <c r="W25" s="298"/>
      <c r="X25" s="296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8"/>
      <c r="AK25" s="296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8"/>
      <c r="BH25" s="320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2"/>
      <c r="BW25" s="121"/>
      <c r="BX25" s="122"/>
      <c r="BY25" s="122"/>
      <c r="BZ25" s="122"/>
      <c r="CA25" s="231"/>
      <c r="CB25" s="165"/>
      <c r="CC25" s="122"/>
      <c r="CD25" s="122"/>
      <c r="CE25" s="122"/>
      <c r="CF25" s="166"/>
      <c r="CG25" s="293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5"/>
      <c r="DH25" s="40"/>
      <c r="DI25" s="40">
        <v>6</v>
      </c>
      <c r="DJ25" s="40">
        <v>6</v>
      </c>
      <c r="DK25" s="40">
        <v>6</v>
      </c>
    </row>
    <row r="26" spans="5:115" ht="7.5" customHeight="1">
      <c r="E26" s="83"/>
      <c r="F26" s="84"/>
      <c r="G26" s="200"/>
      <c r="H26" s="277"/>
      <c r="I26" s="277"/>
      <c r="J26" s="277"/>
      <c r="K26" s="277"/>
      <c r="L26" s="278"/>
      <c r="M26" s="97" t="s">
        <v>104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 t="s">
        <v>9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237" t="s">
        <v>109</v>
      </c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276"/>
      <c r="BH26" s="282" t="s">
        <v>19</v>
      </c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4"/>
      <c r="BW26" s="102">
        <f>IF(BQ28="","",IF(BQ28=104,"○",""))</f>
      </c>
      <c r="BX26" s="103"/>
      <c r="BY26" s="103"/>
      <c r="BZ26" s="103"/>
      <c r="CA26" s="103"/>
      <c r="CB26" s="157">
        <f>IF(BQ28="","",IF(BQ28&lt;&gt;104,"○",""))</f>
      </c>
      <c r="CC26" s="103"/>
      <c r="CD26" s="103"/>
      <c r="CE26" s="103"/>
      <c r="CF26" s="158"/>
      <c r="CG26" s="64" t="s">
        <v>57</v>
      </c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DH26" s="40"/>
      <c r="DI26" s="40">
        <v>7</v>
      </c>
      <c r="DJ26" s="40">
        <v>7</v>
      </c>
      <c r="DK26" s="40">
        <v>7</v>
      </c>
    </row>
    <row r="27" spans="5:115" ht="7.5" customHeight="1">
      <c r="E27" s="83"/>
      <c r="F27" s="84"/>
      <c r="G27" s="200"/>
      <c r="H27" s="277"/>
      <c r="I27" s="277"/>
      <c r="J27" s="277"/>
      <c r="K27" s="277"/>
      <c r="L27" s="278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200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8"/>
      <c r="BH27" s="75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7"/>
      <c r="BW27" s="104"/>
      <c r="BX27" s="105"/>
      <c r="BY27" s="105"/>
      <c r="BZ27" s="105"/>
      <c r="CA27" s="105"/>
      <c r="CB27" s="159"/>
      <c r="CC27" s="105"/>
      <c r="CD27" s="105"/>
      <c r="CE27" s="105"/>
      <c r="CF27" s="160"/>
      <c r="CG27" s="64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DH27" s="40"/>
      <c r="DI27" s="40">
        <v>8</v>
      </c>
      <c r="DJ27" s="40">
        <v>8</v>
      </c>
      <c r="DK27" s="40">
        <v>8</v>
      </c>
    </row>
    <row r="28" spans="5:115" ht="7.5" customHeight="1">
      <c r="E28" s="83"/>
      <c r="F28" s="84"/>
      <c r="G28" s="200"/>
      <c r="H28" s="277"/>
      <c r="I28" s="277"/>
      <c r="J28" s="277"/>
      <c r="K28" s="277"/>
      <c r="L28" s="278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200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8"/>
      <c r="BH28" s="212" t="s">
        <v>44</v>
      </c>
      <c r="BI28" s="129"/>
      <c r="BJ28" s="129"/>
      <c r="BK28" s="129"/>
      <c r="BL28" s="129"/>
      <c r="BM28" s="129"/>
      <c r="BN28" s="129"/>
      <c r="BO28" s="129"/>
      <c r="BP28" s="129"/>
      <c r="BQ28" s="143"/>
      <c r="BR28" s="143"/>
      <c r="BS28" s="143"/>
      <c r="BT28" s="143"/>
      <c r="BU28" s="143"/>
      <c r="BV28" s="19"/>
      <c r="BW28" s="104"/>
      <c r="BX28" s="105"/>
      <c r="BY28" s="105"/>
      <c r="BZ28" s="105"/>
      <c r="CA28" s="105"/>
      <c r="CB28" s="159"/>
      <c r="CC28" s="105"/>
      <c r="CD28" s="105"/>
      <c r="CE28" s="105"/>
      <c r="CF28" s="160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DH28" s="40"/>
      <c r="DI28" s="40">
        <v>9</v>
      </c>
      <c r="DJ28" s="40">
        <v>9</v>
      </c>
      <c r="DK28" s="40">
        <v>9</v>
      </c>
    </row>
    <row r="29" spans="5:115" ht="7.5" customHeight="1">
      <c r="E29" s="83"/>
      <c r="F29" s="84"/>
      <c r="G29" s="200"/>
      <c r="H29" s="277"/>
      <c r="I29" s="277"/>
      <c r="J29" s="277"/>
      <c r="K29" s="277"/>
      <c r="L29" s="278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45" t="s">
        <v>18</v>
      </c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7"/>
      <c r="BH29" s="212"/>
      <c r="BI29" s="129"/>
      <c r="BJ29" s="129"/>
      <c r="BK29" s="129"/>
      <c r="BL29" s="129"/>
      <c r="BM29" s="129"/>
      <c r="BN29" s="129"/>
      <c r="BO29" s="129"/>
      <c r="BP29" s="129"/>
      <c r="BQ29" s="144"/>
      <c r="BR29" s="144"/>
      <c r="BS29" s="144"/>
      <c r="BT29" s="144"/>
      <c r="BU29" s="144"/>
      <c r="BV29" s="3"/>
      <c r="BW29" s="104"/>
      <c r="BX29" s="105"/>
      <c r="BY29" s="105"/>
      <c r="BZ29" s="105"/>
      <c r="CA29" s="105"/>
      <c r="CB29" s="159"/>
      <c r="CC29" s="105"/>
      <c r="CD29" s="105"/>
      <c r="CE29" s="105"/>
      <c r="CF29" s="160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DC29" s="39" t="s">
        <v>48</v>
      </c>
      <c r="DH29" s="40"/>
      <c r="DI29" s="40">
        <v>10</v>
      </c>
      <c r="DJ29" s="40">
        <v>10</v>
      </c>
      <c r="DK29" s="40">
        <v>10</v>
      </c>
    </row>
    <row r="30" spans="5:115" ht="7.5" customHeight="1">
      <c r="E30" s="85"/>
      <c r="F30" s="86"/>
      <c r="G30" s="313"/>
      <c r="H30" s="314"/>
      <c r="I30" s="314"/>
      <c r="J30" s="314"/>
      <c r="K30" s="314"/>
      <c r="L30" s="315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54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6"/>
      <c r="BH30" s="31"/>
      <c r="BI30" s="31"/>
      <c r="BJ30" s="31"/>
      <c r="BK30" s="31"/>
      <c r="BL30" s="31"/>
      <c r="BM30" s="31"/>
      <c r="BN30" s="31"/>
      <c r="BO30" s="31"/>
      <c r="BP30" s="31"/>
      <c r="BQ30" s="44"/>
      <c r="BR30" s="44"/>
      <c r="BS30" s="44"/>
      <c r="BT30" s="4"/>
      <c r="BU30" s="4"/>
      <c r="BV30" s="4"/>
      <c r="BW30" s="106"/>
      <c r="BX30" s="107"/>
      <c r="BY30" s="107"/>
      <c r="BZ30" s="107"/>
      <c r="CA30" s="107"/>
      <c r="CB30" s="161"/>
      <c r="CC30" s="107"/>
      <c r="CD30" s="107"/>
      <c r="CE30" s="107"/>
      <c r="CF30" s="162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DC30" s="39" t="s">
        <v>80</v>
      </c>
      <c r="DH30" s="40"/>
      <c r="DI30" s="40">
        <v>11</v>
      </c>
      <c r="DJ30" s="40">
        <v>11</v>
      </c>
      <c r="DK30" s="40">
        <v>11</v>
      </c>
    </row>
    <row r="31" spans="5:115" ht="7.5" customHeight="1">
      <c r="E31" s="81" t="s">
        <v>24</v>
      </c>
      <c r="F31" s="167"/>
      <c r="G31" s="172" t="s">
        <v>116</v>
      </c>
      <c r="H31" s="73"/>
      <c r="I31" s="73"/>
      <c r="J31" s="73"/>
      <c r="K31" s="73"/>
      <c r="L31" s="74"/>
      <c r="M31" s="110" t="s">
        <v>7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73" t="s">
        <v>13</v>
      </c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 t="s">
        <v>93</v>
      </c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4"/>
      <c r="BX31" s="94"/>
      <c r="BY31" s="94"/>
      <c r="BZ31" s="94"/>
      <c r="CA31" s="108"/>
      <c r="CB31" s="93"/>
      <c r="CC31" s="94"/>
      <c r="CD31" s="94"/>
      <c r="CE31" s="94"/>
      <c r="CF31" s="94"/>
      <c r="CG31" s="62" t="s">
        <v>56</v>
      </c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DC31" s="39" t="s">
        <v>81</v>
      </c>
      <c r="DH31" s="40"/>
      <c r="DI31" s="40">
        <v>12</v>
      </c>
      <c r="DJ31" s="40">
        <v>12</v>
      </c>
      <c r="DK31" s="40">
        <v>12</v>
      </c>
    </row>
    <row r="32" spans="5:115" ht="7.5" customHeight="1">
      <c r="E32" s="168"/>
      <c r="F32" s="169"/>
      <c r="G32" s="75"/>
      <c r="H32" s="76"/>
      <c r="I32" s="76"/>
      <c r="J32" s="76"/>
      <c r="K32" s="76"/>
      <c r="L32" s="77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6"/>
      <c r="BX32" s="96"/>
      <c r="BY32" s="96"/>
      <c r="BZ32" s="96"/>
      <c r="CA32" s="109"/>
      <c r="CB32" s="95"/>
      <c r="CC32" s="96"/>
      <c r="CD32" s="96"/>
      <c r="CE32" s="96"/>
      <c r="CF32" s="96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DC32" s="39" t="s">
        <v>82</v>
      </c>
      <c r="DH32" s="40"/>
      <c r="DI32" s="40">
        <v>13</v>
      </c>
      <c r="DJ32" s="40"/>
      <c r="DK32" s="40">
        <v>13</v>
      </c>
    </row>
    <row r="33" spans="5:115" ht="7.5" customHeight="1">
      <c r="E33" s="168"/>
      <c r="F33" s="169"/>
      <c r="G33" s="75"/>
      <c r="H33" s="76"/>
      <c r="I33" s="76"/>
      <c r="J33" s="76"/>
      <c r="K33" s="76"/>
      <c r="L33" s="77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6"/>
      <c r="BX33" s="96"/>
      <c r="BY33" s="96"/>
      <c r="BZ33" s="96"/>
      <c r="CA33" s="109"/>
      <c r="CB33" s="95"/>
      <c r="CC33" s="96"/>
      <c r="CD33" s="96"/>
      <c r="CE33" s="96"/>
      <c r="CF33" s="96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DH33" s="40"/>
      <c r="DI33" s="40">
        <v>14</v>
      </c>
      <c r="DJ33" s="40"/>
      <c r="DK33" s="40">
        <v>14</v>
      </c>
    </row>
    <row r="34" spans="5:115" ht="7.5" customHeight="1">
      <c r="E34" s="168"/>
      <c r="F34" s="169"/>
      <c r="G34" s="75"/>
      <c r="H34" s="76"/>
      <c r="I34" s="76"/>
      <c r="J34" s="76"/>
      <c r="K34" s="76"/>
      <c r="L34" s="77"/>
      <c r="M34" s="148" t="s">
        <v>10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X34" s="177" t="s">
        <v>20</v>
      </c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8" t="s">
        <v>21</v>
      </c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50"/>
      <c r="BH34" s="20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02">
        <f>IF(BN36="","",IF(BN36&gt;=$DC$38,"○",""))</f>
      </c>
      <c r="BX34" s="103"/>
      <c r="BY34" s="103"/>
      <c r="BZ34" s="103"/>
      <c r="CA34" s="103"/>
      <c r="CB34" s="157">
        <f>IF(BN36="","",IF(BN36&lt;$DC$38,"○",""))</f>
      </c>
      <c r="CC34" s="103"/>
      <c r="CD34" s="103"/>
      <c r="CE34" s="103"/>
      <c r="CF34" s="158"/>
      <c r="CG34" s="64" t="s">
        <v>58</v>
      </c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DH34" s="40"/>
      <c r="DI34" s="40">
        <v>15</v>
      </c>
      <c r="DJ34" s="40"/>
      <c r="DK34" s="40">
        <v>15</v>
      </c>
    </row>
    <row r="35" spans="5:115" ht="7.5" customHeight="1">
      <c r="E35" s="168"/>
      <c r="F35" s="169"/>
      <c r="G35" s="75"/>
      <c r="H35" s="76"/>
      <c r="I35" s="76"/>
      <c r="J35" s="76"/>
      <c r="K35" s="76"/>
      <c r="L35" s="77"/>
      <c r="M35" s="151"/>
      <c r="N35" s="152"/>
      <c r="O35" s="152"/>
      <c r="P35" s="152"/>
      <c r="Q35" s="152"/>
      <c r="R35" s="152"/>
      <c r="S35" s="152"/>
      <c r="T35" s="152"/>
      <c r="U35" s="152"/>
      <c r="V35" s="152"/>
      <c r="W35" s="153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1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22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04"/>
      <c r="BX35" s="105"/>
      <c r="BY35" s="105"/>
      <c r="BZ35" s="105"/>
      <c r="CA35" s="105"/>
      <c r="CB35" s="159"/>
      <c r="CC35" s="105"/>
      <c r="CD35" s="105"/>
      <c r="CE35" s="105"/>
      <c r="CF35" s="160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DC35" s="40" t="s">
        <v>50</v>
      </c>
      <c r="DD35" s="40" t="s">
        <v>50</v>
      </c>
      <c r="DH35" s="40"/>
      <c r="DI35" s="40">
        <v>16</v>
      </c>
      <c r="DJ35" s="40"/>
      <c r="DK35" s="40">
        <v>16</v>
      </c>
    </row>
    <row r="36" spans="5:115" ht="7.5" customHeight="1">
      <c r="E36" s="168"/>
      <c r="F36" s="169"/>
      <c r="G36" s="75"/>
      <c r="H36" s="76"/>
      <c r="I36" s="76"/>
      <c r="J36" s="76"/>
      <c r="K36" s="76"/>
      <c r="L36" s="77"/>
      <c r="M36" s="151"/>
      <c r="N36" s="152"/>
      <c r="O36" s="152"/>
      <c r="P36" s="152"/>
      <c r="Q36" s="152"/>
      <c r="R36" s="152"/>
      <c r="S36" s="152"/>
      <c r="T36" s="152"/>
      <c r="U36" s="152"/>
      <c r="V36" s="152"/>
      <c r="W36" s="153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45" t="s">
        <v>94</v>
      </c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7"/>
      <c r="BH36" s="22"/>
      <c r="BI36" s="46" t="s">
        <v>27</v>
      </c>
      <c r="BJ36" s="279"/>
      <c r="BK36" s="279"/>
      <c r="BL36" s="279"/>
      <c r="BM36" s="279"/>
      <c r="BN36" s="134"/>
      <c r="BO36" s="135"/>
      <c r="BP36" s="135"/>
      <c r="BQ36" s="135"/>
      <c r="BR36" s="135"/>
      <c r="BS36" s="53" t="s">
        <v>49</v>
      </c>
      <c r="BT36" s="53"/>
      <c r="BU36" s="53"/>
      <c r="BV36" s="19"/>
      <c r="BW36" s="104"/>
      <c r="BX36" s="105"/>
      <c r="BY36" s="105"/>
      <c r="BZ36" s="105"/>
      <c r="CA36" s="105"/>
      <c r="CB36" s="159"/>
      <c r="CC36" s="105"/>
      <c r="CD36" s="105"/>
      <c r="CE36" s="105"/>
      <c r="CF36" s="160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DC36" s="40" t="s">
        <v>22</v>
      </c>
      <c r="DD36" s="40">
        <v>675</v>
      </c>
      <c r="DH36" s="40"/>
      <c r="DI36" s="40">
        <v>17</v>
      </c>
      <c r="DJ36" s="40"/>
      <c r="DK36" s="40">
        <v>17</v>
      </c>
    </row>
    <row r="37" spans="5:115" ht="7.5" customHeight="1">
      <c r="E37" s="168"/>
      <c r="F37" s="169"/>
      <c r="G37" s="75"/>
      <c r="H37" s="76"/>
      <c r="I37" s="76"/>
      <c r="J37" s="76"/>
      <c r="K37" s="76"/>
      <c r="L37" s="77"/>
      <c r="M37" s="151"/>
      <c r="N37" s="152"/>
      <c r="O37" s="152"/>
      <c r="P37" s="152"/>
      <c r="Q37" s="152"/>
      <c r="R37" s="152"/>
      <c r="S37" s="152"/>
      <c r="T37" s="152"/>
      <c r="U37" s="152"/>
      <c r="V37" s="152"/>
      <c r="W37" s="153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45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7"/>
      <c r="BH37" s="22"/>
      <c r="BI37" s="279"/>
      <c r="BJ37" s="279"/>
      <c r="BK37" s="279"/>
      <c r="BL37" s="279"/>
      <c r="BM37" s="279"/>
      <c r="BN37" s="135"/>
      <c r="BO37" s="135"/>
      <c r="BP37" s="135"/>
      <c r="BQ37" s="135"/>
      <c r="BR37" s="135"/>
      <c r="BS37" s="133"/>
      <c r="BT37" s="53"/>
      <c r="BU37" s="53"/>
      <c r="BV37" s="19"/>
      <c r="BW37" s="104"/>
      <c r="BX37" s="105"/>
      <c r="BY37" s="105"/>
      <c r="BZ37" s="105"/>
      <c r="CA37" s="105"/>
      <c r="CB37" s="159"/>
      <c r="CC37" s="105"/>
      <c r="CD37" s="105"/>
      <c r="CE37" s="105"/>
      <c r="CF37" s="160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DC37" s="40" t="s">
        <v>23</v>
      </c>
      <c r="DD37" s="40">
        <v>750</v>
      </c>
      <c r="DH37" s="40"/>
      <c r="DI37" s="40">
        <v>18</v>
      </c>
      <c r="DJ37" s="40"/>
      <c r="DK37" s="40">
        <v>18</v>
      </c>
    </row>
    <row r="38" spans="5:115" ht="7.5" customHeight="1">
      <c r="E38" s="168"/>
      <c r="F38" s="169"/>
      <c r="G38" s="75"/>
      <c r="H38" s="76"/>
      <c r="I38" s="76"/>
      <c r="J38" s="76"/>
      <c r="K38" s="76"/>
      <c r="L38" s="77"/>
      <c r="M38" s="151"/>
      <c r="N38" s="152"/>
      <c r="O38" s="152"/>
      <c r="P38" s="152"/>
      <c r="Q38" s="152"/>
      <c r="R38" s="152"/>
      <c r="S38" s="152"/>
      <c r="T38" s="152"/>
      <c r="U38" s="152"/>
      <c r="V38" s="152"/>
      <c r="W38" s="153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45" t="s">
        <v>95</v>
      </c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7"/>
      <c r="BH38" s="22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04"/>
      <c r="BX38" s="105"/>
      <c r="BY38" s="105"/>
      <c r="BZ38" s="105"/>
      <c r="CA38" s="105"/>
      <c r="CB38" s="159"/>
      <c r="CC38" s="105"/>
      <c r="CD38" s="105"/>
      <c r="CE38" s="105"/>
      <c r="CF38" s="160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DC38" s="40" t="str">
        <f>VLOOKUP(BI36,DC35:DD37,2,0)</f>
        <v>?</v>
      </c>
      <c r="DD38" s="40"/>
      <c r="DH38" s="40"/>
      <c r="DI38" s="40">
        <v>19</v>
      </c>
      <c r="DJ38" s="40"/>
      <c r="DK38" s="40">
        <v>19</v>
      </c>
    </row>
    <row r="39" spans="5:115" ht="7.5" customHeight="1">
      <c r="E39" s="170"/>
      <c r="F39" s="171"/>
      <c r="G39" s="78"/>
      <c r="H39" s="79"/>
      <c r="I39" s="79"/>
      <c r="J39" s="79"/>
      <c r="K39" s="79"/>
      <c r="L39" s="80"/>
      <c r="M39" s="174"/>
      <c r="N39" s="175"/>
      <c r="O39" s="175"/>
      <c r="P39" s="175"/>
      <c r="Q39" s="175"/>
      <c r="R39" s="175"/>
      <c r="S39" s="175"/>
      <c r="T39" s="175"/>
      <c r="U39" s="175"/>
      <c r="V39" s="175"/>
      <c r="W39" s="176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54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23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106"/>
      <c r="BX39" s="107"/>
      <c r="BY39" s="107"/>
      <c r="BZ39" s="107"/>
      <c r="CA39" s="107"/>
      <c r="CB39" s="161"/>
      <c r="CC39" s="107"/>
      <c r="CD39" s="107"/>
      <c r="CE39" s="107"/>
      <c r="CF39" s="162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DH39" s="40"/>
      <c r="DI39" s="40">
        <v>20</v>
      </c>
      <c r="DJ39" s="40"/>
      <c r="DK39" s="40">
        <v>20</v>
      </c>
    </row>
    <row r="40" spans="5:115" ht="7.5" customHeight="1">
      <c r="E40" s="81" t="s">
        <v>51</v>
      </c>
      <c r="F40" s="178"/>
      <c r="G40" s="172" t="s">
        <v>100</v>
      </c>
      <c r="H40" s="73"/>
      <c r="I40" s="73"/>
      <c r="J40" s="73"/>
      <c r="K40" s="73"/>
      <c r="L40" s="74"/>
      <c r="M40" s="110" t="s">
        <v>7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173" t="s">
        <v>13</v>
      </c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 t="s">
        <v>93</v>
      </c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4"/>
      <c r="BX40" s="94"/>
      <c r="BY40" s="94"/>
      <c r="BZ40" s="94"/>
      <c r="CA40" s="108"/>
      <c r="CB40" s="93"/>
      <c r="CC40" s="94"/>
      <c r="CD40" s="94"/>
      <c r="CE40" s="94"/>
      <c r="CF40" s="94"/>
      <c r="CG40" s="62" t="s">
        <v>56</v>
      </c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DH40" s="40"/>
      <c r="DI40" s="40">
        <v>21</v>
      </c>
      <c r="DJ40" s="40"/>
      <c r="DK40" s="40">
        <v>21</v>
      </c>
    </row>
    <row r="41" spans="5:115" ht="7.5" customHeight="1">
      <c r="E41" s="179"/>
      <c r="F41" s="180"/>
      <c r="G41" s="75"/>
      <c r="H41" s="76"/>
      <c r="I41" s="76"/>
      <c r="J41" s="76"/>
      <c r="K41" s="76"/>
      <c r="L41" s="77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6"/>
      <c r="BX41" s="96"/>
      <c r="BY41" s="96"/>
      <c r="BZ41" s="96"/>
      <c r="CA41" s="109"/>
      <c r="CB41" s="95"/>
      <c r="CC41" s="96"/>
      <c r="CD41" s="96"/>
      <c r="CE41" s="96"/>
      <c r="CF41" s="96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DC41" s="39" t="s">
        <v>48</v>
      </c>
      <c r="DD41" s="40"/>
      <c r="DH41" s="40"/>
      <c r="DI41" s="40">
        <v>22</v>
      </c>
      <c r="DJ41" s="40"/>
      <c r="DK41" s="40">
        <v>22</v>
      </c>
    </row>
    <row r="42" spans="5:115" ht="7.5" customHeight="1">
      <c r="E42" s="179"/>
      <c r="F42" s="180"/>
      <c r="G42" s="75"/>
      <c r="H42" s="76"/>
      <c r="I42" s="76"/>
      <c r="J42" s="76"/>
      <c r="K42" s="76"/>
      <c r="L42" s="77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6"/>
      <c r="BX42" s="96"/>
      <c r="BY42" s="96"/>
      <c r="BZ42" s="96"/>
      <c r="CA42" s="109"/>
      <c r="CB42" s="95"/>
      <c r="CC42" s="96"/>
      <c r="CD42" s="96"/>
      <c r="CE42" s="96"/>
      <c r="CF42" s="96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DC42" s="41" t="s">
        <v>60</v>
      </c>
      <c r="DD42" s="40"/>
      <c r="DH42" s="40"/>
      <c r="DI42" s="40">
        <v>23</v>
      </c>
      <c r="DJ42" s="40"/>
      <c r="DK42" s="40">
        <v>23</v>
      </c>
    </row>
    <row r="43" spans="5:115" ht="7.5" customHeight="1">
      <c r="E43" s="179"/>
      <c r="F43" s="180"/>
      <c r="G43" s="75"/>
      <c r="H43" s="76"/>
      <c r="I43" s="76"/>
      <c r="J43" s="76"/>
      <c r="K43" s="76"/>
      <c r="L43" s="77"/>
      <c r="M43" s="98" t="s">
        <v>14</v>
      </c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97" t="s">
        <v>26</v>
      </c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 t="s">
        <v>96</v>
      </c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24"/>
      <c r="BX43" s="124"/>
      <c r="BY43" s="124"/>
      <c r="BZ43" s="124"/>
      <c r="CA43" s="238"/>
      <c r="CB43" s="123"/>
      <c r="CC43" s="124"/>
      <c r="CD43" s="124"/>
      <c r="CE43" s="124"/>
      <c r="CF43" s="124"/>
      <c r="CG43" s="62" t="s">
        <v>56</v>
      </c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DC43" s="41" t="s">
        <v>61</v>
      </c>
      <c r="DD43" s="40"/>
      <c r="DH43" s="40"/>
      <c r="DI43" s="40">
        <v>24</v>
      </c>
      <c r="DJ43" s="40"/>
      <c r="DK43" s="40">
        <v>24</v>
      </c>
    </row>
    <row r="44" spans="5:115" ht="7.5" customHeight="1">
      <c r="E44" s="179"/>
      <c r="F44" s="180"/>
      <c r="G44" s="75"/>
      <c r="H44" s="76"/>
      <c r="I44" s="76"/>
      <c r="J44" s="76"/>
      <c r="K44" s="76"/>
      <c r="L44" s="77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6"/>
      <c r="BX44" s="96"/>
      <c r="BY44" s="96"/>
      <c r="BZ44" s="96"/>
      <c r="CA44" s="109"/>
      <c r="CB44" s="95"/>
      <c r="CC44" s="96"/>
      <c r="CD44" s="96"/>
      <c r="CE44" s="96"/>
      <c r="CF44" s="96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DC44" s="41" t="s">
        <v>62</v>
      </c>
      <c r="DD44" s="40"/>
      <c r="DH44" s="40"/>
      <c r="DI44" s="40">
        <v>25</v>
      </c>
      <c r="DJ44" s="40"/>
      <c r="DK44" s="40">
        <v>25</v>
      </c>
    </row>
    <row r="45" spans="5:115" ht="7.5" customHeight="1">
      <c r="E45" s="181"/>
      <c r="F45" s="182"/>
      <c r="G45" s="78"/>
      <c r="H45" s="79"/>
      <c r="I45" s="79"/>
      <c r="J45" s="79"/>
      <c r="K45" s="79"/>
      <c r="L45" s="80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26"/>
      <c r="BX45" s="126"/>
      <c r="BY45" s="126"/>
      <c r="BZ45" s="126"/>
      <c r="CA45" s="241"/>
      <c r="CB45" s="125"/>
      <c r="CC45" s="126"/>
      <c r="CD45" s="126"/>
      <c r="CE45" s="126"/>
      <c r="CF45" s="126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DC45" s="41" t="s">
        <v>63</v>
      </c>
      <c r="DD45" s="40"/>
      <c r="DH45" s="40"/>
      <c r="DI45" s="40">
        <v>26</v>
      </c>
      <c r="DJ45" s="40"/>
      <c r="DK45" s="40">
        <v>26</v>
      </c>
    </row>
    <row r="46" spans="5:115" ht="7.5" customHeight="1">
      <c r="E46" s="81" t="s">
        <v>45</v>
      </c>
      <c r="F46" s="82"/>
      <c r="G46" s="72" t="s">
        <v>2</v>
      </c>
      <c r="H46" s="73"/>
      <c r="I46" s="73"/>
      <c r="J46" s="73"/>
      <c r="K46" s="73"/>
      <c r="L46" s="74"/>
      <c r="M46" s="280" t="s">
        <v>25</v>
      </c>
      <c r="N46" s="244"/>
      <c r="O46" s="244"/>
      <c r="P46" s="244"/>
      <c r="Q46" s="244"/>
      <c r="R46" s="244"/>
      <c r="S46" s="244"/>
      <c r="T46" s="244"/>
      <c r="U46" s="244"/>
      <c r="V46" s="244"/>
      <c r="W46" s="245"/>
      <c r="X46" s="110" t="s">
        <v>9</v>
      </c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 t="s">
        <v>97</v>
      </c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94"/>
      <c r="BX46" s="94"/>
      <c r="BY46" s="94"/>
      <c r="BZ46" s="94"/>
      <c r="CA46" s="222"/>
      <c r="CB46" s="164"/>
      <c r="CC46" s="94"/>
      <c r="CD46" s="94"/>
      <c r="CE46" s="94"/>
      <c r="CF46" s="94"/>
      <c r="CG46" s="62" t="s">
        <v>56</v>
      </c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DH46" s="40"/>
      <c r="DI46" s="40">
        <v>27</v>
      </c>
      <c r="DJ46" s="40"/>
      <c r="DK46" s="40">
        <v>27</v>
      </c>
    </row>
    <row r="47" spans="5:115" ht="7.5" customHeight="1">
      <c r="E47" s="83"/>
      <c r="F47" s="84"/>
      <c r="G47" s="75"/>
      <c r="H47" s="76"/>
      <c r="I47" s="76"/>
      <c r="J47" s="76"/>
      <c r="K47" s="76"/>
      <c r="L47" s="77"/>
      <c r="M47" s="197"/>
      <c r="N47" s="198"/>
      <c r="O47" s="198"/>
      <c r="P47" s="198"/>
      <c r="Q47" s="198"/>
      <c r="R47" s="198"/>
      <c r="S47" s="198"/>
      <c r="T47" s="198"/>
      <c r="U47" s="198"/>
      <c r="V47" s="198"/>
      <c r="W47" s="199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23"/>
      <c r="BX47" s="223"/>
      <c r="BY47" s="223"/>
      <c r="BZ47" s="223"/>
      <c r="CA47" s="224"/>
      <c r="CB47" s="166"/>
      <c r="CC47" s="223"/>
      <c r="CD47" s="223"/>
      <c r="CE47" s="223"/>
      <c r="CF47" s="22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DC47" s="39" t="s">
        <v>77</v>
      </c>
      <c r="DD47" s="40">
        <f>IF(OR(BL48="",BL50=""),"",IF(AND(BL48&lt;=15,BL50&lt;1000),"○","×"))</f>
      </c>
      <c r="DH47" s="40"/>
      <c r="DI47" s="40">
        <v>28</v>
      </c>
      <c r="DJ47" s="40"/>
      <c r="DK47" s="40">
        <v>28</v>
      </c>
    </row>
    <row r="48" spans="5:115" ht="7.5" customHeight="1">
      <c r="E48" s="83"/>
      <c r="F48" s="84"/>
      <c r="G48" s="75"/>
      <c r="H48" s="76"/>
      <c r="I48" s="76"/>
      <c r="J48" s="76"/>
      <c r="K48" s="76"/>
      <c r="L48" s="77"/>
      <c r="M48" s="273" t="s">
        <v>11</v>
      </c>
      <c r="N48" s="274"/>
      <c r="O48" s="274"/>
      <c r="P48" s="274"/>
      <c r="Q48" s="274"/>
      <c r="R48" s="274"/>
      <c r="S48" s="274"/>
      <c r="T48" s="274"/>
      <c r="U48" s="274"/>
      <c r="V48" s="274"/>
      <c r="W48" s="275"/>
      <c r="X48" s="273" t="s">
        <v>13</v>
      </c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5"/>
      <c r="AK48" s="273" t="s">
        <v>98</v>
      </c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5"/>
      <c r="BH48" s="212" t="s">
        <v>73</v>
      </c>
      <c r="BI48" s="129"/>
      <c r="BJ48" s="129"/>
      <c r="BK48" s="129"/>
      <c r="BL48" s="143"/>
      <c r="BM48" s="143"/>
      <c r="BN48" s="143"/>
      <c r="BO48" s="143"/>
      <c r="BP48" s="143"/>
      <c r="BQ48" s="129" t="s">
        <v>65</v>
      </c>
      <c r="BR48" s="129"/>
      <c r="BS48" s="129"/>
      <c r="BT48" s="2"/>
      <c r="BU48" s="2"/>
      <c r="BV48" s="36"/>
      <c r="BW48" s="104">
        <f>IF(OR(DD47="",DD48=""),"",IF(AND(DD47="○",DD48="○"),"○",""))</f>
      </c>
      <c r="BX48" s="105"/>
      <c r="BY48" s="105"/>
      <c r="BZ48" s="105"/>
      <c r="CA48" s="226"/>
      <c r="CB48" s="159">
        <f>IF(OR(DD47="",DD48=""),"",IF(OR(DD47="×",DD48="×"),"○",""))</f>
      </c>
      <c r="CC48" s="105"/>
      <c r="CD48" s="105"/>
      <c r="CE48" s="105"/>
      <c r="CF48" s="160"/>
      <c r="CG48" s="302" t="s">
        <v>76</v>
      </c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4"/>
      <c r="DC48" s="39" t="s">
        <v>78</v>
      </c>
      <c r="DD48" s="40">
        <f>IF(OR(BL52="",BL54=""),"",IF(AND(BL52&lt;=6,BL54&lt;100),"○","×"))</f>
      </c>
      <c r="DH48" s="40"/>
      <c r="DI48" s="40">
        <v>29</v>
      </c>
      <c r="DJ48" s="40"/>
      <c r="DK48" s="40">
        <v>29</v>
      </c>
    </row>
    <row r="49" spans="5:115" ht="7.5" customHeight="1">
      <c r="E49" s="83"/>
      <c r="F49" s="84"/>
      <c r="G49" s="75"/>
      <c r="H49" s="76"/>
      <c r="I49" s="76"/>
      <c r="J49" s="76"/>
      <c r="K49" s="76"/>
      <c r="L49" s="77"/>
      <c r="M49" s="273"/>
      <c r="N49" s="274"/>
      <c r="O49" s="274"/>
      <c r="P49" s="274"/>
      <c r="Q49" s="274"/>
      <c r="R49" s="274"/>
      <c r="S49" s="274"/>
      <c r="T49" s="274"/>
      <c r="U49" s="274"/>
      <c r="V49" s="274"/>
      <c r="W49" s="275"/>
      <c r="X49" s="273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5"/>
      <c r="AK49" s="273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5"/>
      <c r="BH49" s="212"/>
      <c r="BI49" s="129"/>
      <c r="BJ49" s="129"/>
      <c r="BK49" s="129"/>
      <c r="BL49" s="144"/>
      <c r="BM49" s="144"/>
      <c r="BN49" s="144"/>
      <c r="BO49" s="144"/>
      <c r="BP49" s="144"/>
      <c r="BQ49" s="129"/>
      <c r="BR49" s="129"/>
      <c r="BS49" s="129"/>
      <c r="BT49" s="2"/>
      <c r="BU49" s="2"/>
      <c r="BV49" s="36"/>
      <c r="BW49" s="104"/>
      <c r="BX49" s="105"/>
      <c r="BY49" s="105"/>
      <c r="BZ49" s="105"/>
      <c r="CA49" s="226"/>
      <c r="CB49" s="159"/>
      <c r="CC49" s="105"/>
      <c r="CD49" s="105"/>
      <c r="CE49" s="105"/>
      <c r="CF49" s="160"/>
      <c r="CG49" s="305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7"/>
      <c r="DH49" s="40"/>
      <c r="DI49" s="40">
        <v>30</v>
      </c>
      <c r="DJ49" s="40"/>
      <c r="DK49" s="40">
        <v>30</v>
      </c>
    </row>
    <row r="50" spans="5:115" ht="7.5" customHeight="1">
      <c r="E50" s="83"/>
      <c r="F50" s="84"/>
      <c r="G50" s="75"/>
      <c r="H50" s="76"/>
      <c r="I50" s="76"/>
      <c r="J50" s="76"/>
      <c r="K50" s="76"/>
      <c r="L50" s="77"/>
      <c r="M50" s="273"/>
      <c r="N50" s="274"/>
      <c r="O50" s="274"/>
      <c r="P50" s="274"/>
      <c r="Q50" s="274"/>
      <c r="R50" s="274"/>
      <c r="S50" s="274"/>
      <c r="T50" s="274"/>
      <c r="U50" s="274"/>
      <c r="V50" s="274"/>
      <c r="W50" s="275"/>
      <c r="X50" s="273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5"/>
      <c r="AK50" s="273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5"/>
      <c r="BH50" s="212"/>
      <c r="BI50" s="129"/>
      <c r="BJ50" s="129"/>
      <c r="BK50" s="129"/>
      <c r="BL50" s="311"/>
      <c r="BM50" s="311"/>
      <c r="BN50" s="311"/>
      <c r="BO50" s="311"/>
      <c r="BP50" s="311"/>
      <c r="BQ50" s="129" t="s">
        <v>75</v>
      </c>
      <c r="BR50" s="129"/>
      <c r="BS50" s="129"/>
      <c r="BT50" s="2"/>
      <c r="BU50" s="2"/>
      <c r="BV50" s="36"/>
      <c r="BW50" s="104"/>
      <c r="BX50" s="105"/>
      <c r="BY50" s="105"/>
      <c r="BZ50" s="105"/>
      <c r="CA50" s="226"/>
      <c r="CB50" s="159"/>
      <c r="CC50" s="105"/>
      <c r="CD50" s="105"/>
      <c r="CE50" s="105"/>
      <c r="CF50" s="160"/>
      <c r="CG50" s="305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7"/>
      <c r="DH50" s="40"/>
      <c r="DI50" s="39">
        <v>31</v>
      </c>
      <c r="DJ50" s="40"/>
      <c r="DK50" s="39">
        <v>31</v>
      </c>
    </row>
    <row r="51" spans="5:115" ht="7.5" customHeight="1">
      <c r="E51" s="83"/>
      <c r="F51" s="84"/>
      <c r="G51" s="75"/>
      <c r="H51" s="76"/>
      <c r="I51" s="76"/>
      <c r="J51" s="76"/>
      <c r="K51" s="76"/>
      <c r="L51" s="77"/>
      <c r="M51" s="273"/>
      <c r="N51" s="274"/>
      <c r="O51" s="274"/>
      <c r="P51" s="274"/>
      <c r="Q51" s="274"/>
      <c r="R51" s="274"/>
      <c r="S51" s="274"/>
      <c r="T51" s="274"/>
      <c r="U51" s="274"/>
      <c r="V51" s="274"/>
      <c r="W51" s="275"/>
      <c r="X51" s="273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5"/>
      <c r="AK51" s="273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5"/>
      <c r="BH51" s="212"/>
      <c r="BI51" s="129"/>
      <c r="BJ51" s="129"/>
      <c r="BK51" s="129"/>
      <c r="BL51" s="144"/>
      <c r="BM51" s="144"/>
      <c r="BN51" s="144"/>
      <c r="BO51" s="144"/>
      <c r="BP51" s="144"/>
      <c r="BQ51" s="129"/>
      <c r="BR51" s="129"/>
      <c r="BS51" s="129"/>
      <c r="BT51" s="2"/>
      <c r="BU51" s="2"/>
      <c r="BV51" s="36"/>
      <c r="BW51" s="104"/>
      <c r="BX51" s="105"/>
      <c r="BY51" s="105"/>
      <c r="BZ51" s="105"/>
      <c r="CA51" s="226"/>
      <c r="CB51" s="159"/>
      <c r="CC51" s="105"/>
      <c r="CD51" s="105"/>
      <c r="CE51" s="105"/>
      <c r="CF51" s="160"/>
      <c r="CG51" s="305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7"/>
      <c r="DH51" s="40"/>
      <c r="DI51" s="40"/>
      <c r="DJ51" s="40"/>
      <c r="DK51" s="40"/>
    </row>
    <row r="52" spans="5:115" ht="7.5" customHeight="1">
      <c r="E52" s="83"/>
      <c r="F52" s="84"/>
      <c r="G52" s="75"/>
      <c r="H52" s="76"/>
      <c r="I52" s="76"/>
      <c r="J52" s="76"/>
      <c r="K52" s="76"/>
      <c r="L52" s="77"/>
      <c r="M52" s="273"/>
      <c r="N52" s="274"/>
      <c r="O52" s="274"/>
      <c r="P52" s="274"/>
      <c r="Q52" s="274"/>
      <c r="R52" s="274"/>
      <c r="S52" s="274"/>
      <c r="T52" s="274"/>
      <c r="U52" s="274"/>
      <c r="V52" s="274"/>
      <c r="W52" s="275"/>
      <c r="X52" s="273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5"/>
      <c r="AK52" s="212" t="s">
        <v>70</v>
      </c>
      <c r="AL52" s="129"/>
      <c r="AM52" s="129"/>
      <c r="AN52" s="129"/>
      <c r="AO52" s="129"/>
      <c r="AP52" s="129"/>
      <c r="AQ52" s="45" t="s">
        <v>71</v>
      </c>
      <c r="AR52" s="45"/>
      <c r="AS52" s="45"/>
      <c r="AT52" s="45"/>
      <c r="AU52" s="45"/>
      <c r="AV52" s="76" t="s">
        <v>79</v>
      </c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7"/>
      <c r="BH52" s="212" t="s">
        <v>74</v>
      </c>
      <c r="BI52" s="129"/>
      <c r="BJ52" s="129"/>
      <c r="BK52" s="129"/>
      <c r="BL52" s="233"/>
      <c r="BM52" s="233"/>
      <c r="BN52" s="233"/>
      <c r="BO52" s="233"/>
      <c r="BP52" s="233"/>
      <c r="BQ52" s="129" t="s">
        <v>65</v>
      </c>
      <c r="BR52" s="129"/>
      <c r="BS52" s="129"/>
      <c r="BT52" s="2"/>
      <c r="BU52" s="2"/>
      <c r="BV52" s="36"/>
      <c r="BW52" s="104"/>
      <c r="BX52" s="105"/>
      <c r="BY52" s="105"/>
      <c r="BZ52" s="105"/>
      <c r="CA52" s="226"/>
      <c r="CB52" s="159"/>
      <c r="CC52" s="105"/>
      <c r="CD52" s="105"/>
      <c r="CE52" s="105"/>
      <c r="CF52" s="160"/>
      <c r="CG52" s="305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7"/>
      <c r="DF52" s="19"/>
      <c r="DH52" s="40"/>
      <c r="DI52" s="40"/>
      <c r="DJ52" s="40"/>
      <c r="DK52" s="40"/>
    </row>
    <row r="53" spans="5:110" ht="7.5" customHeight="1">
      <c r="E53" s="83"/>
      <c r="F53" s="84"/>
      <c r="G53" s="75"/>
      <c r="H53" s="76"/>
      <c r="I53" s="76"/>
      <c r="J53" s="76"/>
      <c r="K53" s="76"/>
      <c r="L53" s="77"/>
      <c r="M53" s="273"/>
      <c r="N53" s="274"/>
      <c r="O53" s="274"/>
      <c r="P53" s="274"/>
      <c r="Q53" s="274"/>
      <c r="R53" s="274"/>
      <c r="S53" s="274"/>
      <c r="T53" s="274"/>
      <c r="U53" s="274"/>
      <c r="V53" s="274"/>
      <c r="W53" s="275"/>
      <c r="X53" s="273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5"/>
      <c r="AK53" s="212"/>
      <c r="AL53" s="129"/>
      <c r="AM53" s="129"/>
      <c r="AN53" s="129"/>
      <c r="AO53" s="129"/>
      <c r="AP53" s="129"/>
      <c r="AQ53" s="45"/>
      <c r="AR53" s="45"/>
      <c r="AS53" s="45"/>
      <c r="AT53" s="45"/>
      <c r="AU53" s="45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7"/>
      <c r="BH53" s="212"/>
      <c r="BI53" s="129"/>
      <c r="BJ53" s="129"/>
      <c r="BK53" s="129"/>
      <c r="BL53" s="144"/>
      <c r="BM53" s="144"/>
      <c r="BN53" s="144"/>
      <c r="BO53" s="144"/>
      <c r="BP53" s="144"/>
      <c r="BQ53" s="129"/>
      <c r="BR53" s="129"/>
      <c r="BS53" s="129"/>
      <c r="BT53" s="2"/>
      <c r="BU53" s="2"/>
      <c r="BV53" s="36"/>
      <c r="BW53" s="104"/>
      <c r="BX53" s="105"/>
      <c r="BY53" s="105"/>
      <c r="BZ53" s="105"/>
      <c r="CA53" s="226"/>
      <c r="CB53" s="159"/>
      <c r="CC53" s="105"/>
      <c r="CD53" s="105"/>
      <c r="CE53" s="105"/>
      <c r="CF53" s="160"/>
      <c r="CG53" s="305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7"/>
      <c r="DF53" s="19"/>
    </row>
    <row r="54" spans="5:110" ht="7.5" customHeight="1">
      <c r="E54" s="83"/>
      <c r="F54" s="84"/>
      <c r="G54" s="75"/>
      <c r="H54" s="76"/>
      <c r="I54" s="76"/>
      <c r="J54" s="76"/>
      <c r="K54" s="76"/>
      <c r="L54" s="77"/>
      <c r="M54" s="273"/>
      <c r="N54" s="274"/>
      <c r="O54" s="274"/>
      <c r="P54" s="274"/>
      <c r="Q54" s="274"/>
      <c r="R54" s="274"/>
      <c r="S54" s="274"/>
      <c r="T54" s="274"/>
      <c r="U54" s="274"/>
      <c r="V54" s="274"/>
      <c r="W54" s="275"/>
      <c r="X54" s="273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5"/>
      <c r="AK54" s="212"/>
      <c r="AL54" s="129"/>
      <c r="AM54" s="129"/>
      <c r="AN54" s="129"/>
      <c r="AO54" s="129"/>
      <c r="AP54" s="129"/>
      <c r="AQ54" s="45" t="s">
        <v>115</v>
      </c>
      <c r="AR54" s="45"/>
      <c r="AS54" s="45"/>
      <c r="AT54" s="45"/>
      <c r="AU54" s="45"/>
      <c r="AV54" s="76" t="s">
        <v>72</v>
      </c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7"/>
      <c r="BH54" s="35"/>
      <c r="BI54" s="2"/>
      <c r="BJ54" s="2"/>
      <c r="BK54" s="2"/>
      <c r="BL54" s="233"/>
      <c r="BM54" s="233"/>
      <c r="BN54" s="233"/>
      <c r="BO54" s="233"/>
      <c r="BP54" s="233"/>
      <c r="BQ54" s="129" t="s">
        <v>75</v>
      </c>
      <c r="BR54" s="129"/>
      <c r="BS54" s="129"/>
      <c r="BT54" s="2"/>
      <c r="BU54" s="2"/>
      <c r="BV54" s="36"/>
      <c r="BW54" s="104"/>
      <c r="BX54" s="105"/>
      <c r="BY54" s="105"/>
      <c r="BZ54" s="105"/>
      <c r="CA54" s="226"/>
      <c r="CB54" s="159"/>
      <c r="CC54" s="105"/>
      <c r="CD54" s="105"/>
      <c r="CE54" s="105"/>
      <c r="CF54" s="160"/>
      <c r="CG54" s="305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7"/>
      <c r="DF54" s="19"/>
    </row>
    <row r="55" spans="5:110" ht="7.5" customHeight="1">
      <c r="E55" s="83"/>
      <c r="F55" s="84"/>
      <c r="G55" s="75"/>
      <c r="H55" s="76"/>
      <c r="I55" s="76"/>
      <c r="J55" s="76"/>
      <c r="K55" s="76"/>
      <c r="L55" s="77"/>
      <c r="M55" s="273"/>
      <c r="N55" s="274"/>
      <c r="O55" s="274"/>
      <c r="P55" s="274"/>
      <c r="Q55" s="274"/>
      <c r="R55" s="274"/>
      <c r="S55" s="274"/>
      <c r="T55" s="274"/>
      <c r="U55" s="274"/>
      <c r="V55" s="274"/>
      <c r="W55" s="275"/>
      <c r="X55" s="273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5"/>
      <c r="AK55" s="212"/>
      <c r="AL55" s="129"/>
      <c r="AM55" s="129"/>
      <c r="AN55" s="129"/>
      <c r="AO55" s="129"/>
      <c r="AP55" s="129"/>
      <c r="AQ55" s="45"/>
      <c r="AR55" s="45"/>
      <c r="AS55" s="45"/>
      <c r="AT55" s="45"/>
      <c r="AU55" s="45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7"/>
      <c r="BH55" s="35"/>
      <c r="BI55" s="2"/>
      <c r="BJ55" s="2"/>
      <c r="BK55" s="2"/>
      <c r="BL55" s="144"/>
      <c r="BM55" s="144"/>
      <c r="BN55" s="144"/>
      <c r="BO55" s="144"/>
      <c r="BP55" s="144"/>
      <c r="BQ55" s="129"/>
      <c r="BR55" s="129"/>
      <c r="BS55" s="129"/>
      <c r="BT55" s="2"/>
      <c r="BU55" s="2"/>
      <c r="BV55" s="36"/>
      <c r="BW55" s="104"/>
      <c r="BX55" s="105"/>
      <c r="BY55" s="105"/>
      <c r="BZ55" s="105"/>
      <c r="CA55" s="226"/>
      <c r="CB55" s="159"/>
      <c r="CC55" s="105"/>
      <c r="CD55" s="105"/>
      <c r="CE55" s="105"/>
      <c r="CF55" s="160"/>
      <c r="CG55" s="305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7"/>
      <c r="DF55" s="19"/>
    </row>
    <row r="56" spans="5:110" ht="7.5" customHeight="1">
      <c r="E56" s="85"/>
      <c r="F56" s="86"/>
      <c r="G56" s="78"/>
      <c r="H56" s="79"/>
      <c r="I56" s="79"/>
      <c r="J56" s="79"/>
      <c r="K56" s="79"/>
      <c r="L56" s="80"/>
      <c r="M56" s="299"/>
      <c r="N56" s="300"/>
      <c r="O56" s="300"/>
      <c r="P56" s="300"/>
      <c r="Q56" s="300"/>
      <c r="R56" s="300"/>
      <c r="S56" s="300"/>
      <c r="T56" s="300"/>
      <c r="U56" s="300"/>
      <c r="V56" s="300"/>
      <c r="W56" s="301"/>
      <c r="X56" s="299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1"/>
      <c r="AK56" s="37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38"/>
      <c r="BH56" s="37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38"/>
      <c r="BW56" s="106"/>
      <c r="BX56" s="107"/>
      <c r="BY56" s="107"/>
      <c r="BZ56" s="107"/>
      <c r="CA56" s="271"/>
      <c r="CB56" s="161"/>
      <c r="CC56" s="107"/>
      <c r="CD56" s="107"/>
      <c r="CE56" s="107"/>
      <c r="CF56" s="162"/>
      <c r="CG56" s="308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10"/>
      <c r="DF56" s="19"/>
    </row>
    <row r="57" spans="5:110" ht="7.5" customHeight="1">
      <c r="E57" s="81" t="s">
        <v>102</v>
      </c>
      <c r="F57" s="82"/>
      <c r="G57" s="72" t="s">
        <v>107</v>
      </c>
      <c r="H57" s="73"/>
      <c r="I57" s="73"/>
      <c r="J57" s="73"/>
      <c r="K57" s="73"/>
      <c r="L57" s="74"/>
      <c r="M57" s="197" t="s">
        <v>105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9"/>
      <c r="X57" s="151" t="s">
        <v>9</v>
      </c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  <c r="AK57" s="200" t="s">
        <v>110</v>
      </c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3"/>
      <c r="BH57" s="151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40"/>
      <c r="BW57" s="109"/>
      <c r="BX57" s="47"/>
      <c r="BY57" s="47"/>
      <c r="BZ57" s="47"/>
      <c r="CA57" s="230"/>
      <c r="CB57" s="194"/>
      <c r="CC57" s="194"/>
      <c r="CD57" s="194"/>
      <c r="CE57" s="194"/>
      <c r="CF57" s="95"/>
      <c r="CG57" s="62" t="s">
        <v>56</v>
      </c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DF57" s="19"/>
    </row>
    <row r="58" spans="5:110" ht="7.5" customHeight="1">
      <c r="E58" s="83"/>
      <c r="F58" s="84"/>
      <c r="G58" s="75"/>
      <c r="H58" s="76"/>
      <c r="I58" s="76"/>
      <c r="J58" s="76"/>
      <c r="K58" s="76"/>
      <c r="L58" s="77"/>
      <c r="M58" s="219"/>
      <c r="N58" s="220"/>
      <c r="O58" s="220"/>
      <c r="P58" s="220"/>
      <c r="Q58" s="220"/>
      <c r="R58" s="220"/>
      <c r="S58" s="220"/>
      <c r="T58" s="220"/>
      <c r="U58" s="220"/>
      <c r="V58" s="220"/>
      <c r="W58" s="221"/>
      <c r="X58" s="151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3"/>
      <c r="AK58" s="151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3"/>
      <c r="BH58" s="151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40"/>
      <c r="BW58" s="109"/>
      <c r="BX58" s="47"/>
      <c r="BY58" s="47"/>
      <c r="BZ58" s="47"/>
      <c r="CA58" s="230"/>
      <c r="CB58" s="194"/>
      <c r="CC58" s="194"/>
      <c r="CD58" s="194"/>
      <c r="CE58" s="194"/>
      <c r="CF58" s="95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DF58" s="19"/>
    </row>
    <row r="59" spans="5:110" ht="7.5" customHeight="1">
      <c r="E59" s="83"/>
      <c r="F59" s="84"/>
      <c r="G59" s="75"/>
      <c r="H59" s="76"/>
      <c r="I59" s="76"/>
      <c r="J59" s="76"/>
      <c r="K59" s="76"/>
      <c r="L59" s="77"/>
      <c r="M59" s="219"/>
      <c r="N59" s="220"/>
      <c r="O59" s="220"/>
      <c r="P59" s="220"/>
      <c r="Q59" s="220"/>
      <c r="R59" s="220"/>
      <c r="S59" s="220"/>
      <c r="T59" s="220"/>
      <c r="U59" s="220"/>
      <c r="V59" s="220"/>
      <c r="W59" s="221"/>
      <c r="X59" s="197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197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9"/>
      <c r="BH59" s="197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232"/>
      <c r="BW59" s="121"/>
      <c r="BX59" s="122"/>
      <c r="BY59" s="122"/>
      <c r="BZ59" s="122"/>
      <c r="CA59" s="231"/>
      <c r="CB59" s="195"/>
      <c r="CC59" s="195"/>
      <c r="CD59" s="195"/>
      <c r="CE59" s="195"/>
      <c r="CF59" s="196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DF59" s="19"/>
    </row>
    <row r="60" spans="5:111" ht="7.5" customHeight="1">
      <c r="E60" s="83"/>
      <c r="F60" s="84"/>
      <c r="G60" s="75"/>
      <c r="H60" s="76"/>
      <c r="I60" s="76"/>
      <c r="J60" s="76"/>
      <c r="K60" s="76"/>
      <c r="L60" s="77"/>
      <c r="M60" s="219" t="s">
        <v>12</v>
      </c>
      <c r="N60" s="220"/>
      <c r="O60" s="220"/>
      <c r="P60" s="220"/>
      <c r="Q60" s="220"/>
      <c r="R60" s="220"/>
      <c r="S60" s="220"/>
      <c r="T60" s="220"/>
      <c r="U60" s="220"/>
      <c r="V60" s="220"/>
      <c r="W60" s="221"/>
      <c r="X60" s="201" t="s">
        <v>113</v>
      </c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3"/>
      <c r="AK60" s="201" t="s">
        <v>111</v>
      </c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3"/>
      <c r="BH60" s="20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25"/>
      <c r="BW60" s="102">
        <f>IF($BN$61="","",IF($BN$61&lt;=$AT$64,"○",""))</f>
      </c>
      <c r="BX60" s="103"/>
      <c r="BY60" s="103"/>
      <c r="BZ60" s="103"/>
      <c r="CA60" s="225"/>
      <c r="CB60" s="191">
        <f>IF($BN$61="","",IF($BN$61&gt;$AT$64,"○",""))</f>
      </c>
      <c r="CC60" s="192"/>
      <c r="CD60" s="192"/>
      <c r="CE60" s="192"/>
      <c r="CF60" s="193"/>
      <c r="CG60" s="64" t="s">
        <v>59</v>
      </c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DC60" s="40"/>
      <c r="DD60" s="39" t="s">
        <v>60</v>
      </c>
      <c r="DE60" s="39" t="s">
        <v>89</v>
      </c>
      <c r="DF60" s="39" t="s">
        <v>62</v>
      </c>
      <c r="DG60" s="43" t="s">
        <v>90</v>
      </c>
    </row>
    <row r="61" spans="5:111" ht="7.5" customHeight="1">
      <c r="E61" s="83"/>
      <c r="F61" s="84"/>
      <c r="G61" s="75"/>
      <c r="H61" s="76"/>
      <c r="I61" s="76"/>
      <c r="J61" s="76"/>
      <c r="K61" s="76"/>
      <c r="L61" s="77"/>
      <c r="M61" s="219"/>
      <c r="N61" s="220"/>
      <c r="O61" s="220"/>
      <c r="P61" s="220"/>
      <c r="Q61" s="220"/>
      <c r="R61" s="220"/>
      <c r="S61" s="220"/>
      <c r="T61" s="220"/>
      <c r="U61" s="220"/>
      <c r="V61" s="220"/>
      <c r="W61" s="221"/>
      <c r="X61" s="201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3"/>
      <c r="AK61" s="201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3"/>
      <c r="BH61" s="208" t="s">
        <v>34</v>
      </c>
      <c r="BI61" s="209"/>
      <c r="BJ61" s="209"/>
      <c r="BK61" s="209"/>
      <c r="BL61" s="209"/>
      <c r="BM61" s="209"/>
      <c r="BN61" s="89"/>
      <c r="BO61" s="89"/>
      <c r="BP61" s="89"/>
      <c r="BQ61" s="89"/>
      <c r="BR61" s="89"/>
      <c r="BS61" s="259" t="s">
        <v>46</v>
      </c>
      <c r="BT61" s="260"/>
      <c r="BU61" s="260"/>
      <c r="BV61" s="21"/>
      <c r="BW61" s="104"/>
      <c r="BX61" s="105"/>
      <c r="BY61" s="105"/>
      <c r="BZ61" s="105"/>
      <c r="CA61" s="226"/>
      <c r="CB61" s="191"/>
      <c r="CC61" s="192"/>
      <c r="CD61" s="192"/>
      <c r="CE61" s="192"/>
      <c r="CF61" s="19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DC61" s="39" t="s">
        <v>83</v>
      </c>
      <c r="DD61" s="40">
        <v>750</v>
      </c>
      <c r="DE61" s="40">
        <v>1100</v>
      </c>
      <c r="DF61" s="40">
        <v>2200</v>
      </c>
      <c r="DG61" s="40">
        <v>2800</v>
      </c>
    </row>
    <row r="62" spans="5:111" ht="7.5" customHeight="1">
      <c r="E62" s="83"/>
      <c r="F62" s="84"/>
      <c r="G62" s="75"/>
      <c r="H62" s="76"/>
      <c r="I62" s="76"/>
      <c r="J62" s="76"/>
      <c r="K62" s="76"/>
      <c r="L62" s="77"/>
      <c r="M62" s="219"/>
      <c r="N62" s="220"/>
      <c r="O62" s="220"/>
      <c r="P62" s="220"/>
      <c r="Q62" s="220"/>
      <c r="R62" s="220"/>
      <c r="S62" s="220"/>
      <c r="T62" s="220"/>
      <c r="U62" s="220"/>
      <c r="V62" s="220"/>
      <c r="W62" s="221"/>
      <c r="X62" s="204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3"/>
      <c r="AK62" s="204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3"/>
      <c r="BH62" s="210"/>
      <c r="BI62" s="209"/>
      <c r="BJ62" s="209"/>
      <c r="BK62" s="209"/>
      <c r="BL62" s="209"/>
      <c r="BM62" s="209"/>
      <c r="BN62" s="89"/>
      <c r="BO62" s="89"/>
      <c r="BP62" s="89"/>
      <c r="BQ62" s="89"/>
      <c r="BR62" s="89"/>
      <c r="BS62" s="260"/>
      <c r="BT62" s="260"/>
      <c r="BU62" s="260"/>
      <c r="BV62" s="21"/>
      <c r="BW62" s="104"/>
      <c r="BX62" s="105"/>
      <c r="BY62" s="105"/>
      <c r="BZ62" s="105"/>
      <c r="CA62" s="226"/>
      <c r="CB62" s="191"/>
      <c r="CC62" s="192"/>
      <c r="CD62" s="192"/>
      <c r="CE62" s="192"/>
      <c r="CF62" s="19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DC62" s="39" t="s">
        <v>84</v>
      </c>
      <c r="DD62" s="40">
        <v>700</v>
      </c>
      <c r="DE62" s="40">
        <v>1000</v>
      </c>
      <c r="DF62" s="40">
        <v>1900</v>
      </c>
      <c r="DG62" s="40">
        <v>2400</v>
      </c>
    </row>
    <row r="63" spans="5:111" ht="7.5" customHeight="1">
      <c r="E63" s="83"/>
      <c r="F63" s="84"/>
      <c r="G63" s="75"/>
      <c r="H63" s="76"/>
      <c r="I63" s="76"/>
      <c r="J63" s="76"/>
      <c r="K63" s="76"/>
      <c r="L63" s="77"/>
      <c r="M63" s="219"/>
      <c r="N63" s="220"/>
      <c r="O63" s="220"/>
      <c r="P63" s="220"/>
      <c r="Q63" s="220"/>
      <c r="R63" s="220"/>
      <c r="S63" s="220"/>
      <c r="T63" s="220"/>
      <c r="U63" s="220"/>
      <c r="V63" s="220"/>
      <c r="W63" s="221"/>
      <c r="X63" s="204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3"/>
      <c r="AK63" s="205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7"/>
      <c r="BH63" s="6"/>
      <c r="BI63" s="7"/>
      <c r="BJ63" s="7"/>
      <c r="BK63" s="7"/>
      <c r="BL63" s="7"/>
      <c r="BM63" s="7"/>
      <c r="BN63" s="269"/>
      <c r="BO63" s="269"/>
      <c r="BP63" s="269"/>
      <c r="BQ63" s="269"/>
      <c r="BR63" s="269"/>
      <c r="BS63" s="7"/>
      <c r="BT63" s="7"/>
      <c r="BU63" s="7"/>
      <c r="BV63" s="21"/>
      <c r="BW63" s="104"/>
      <c r="BX63" s="105"/>
      <c r="BY63" s="105"/>
      <c r="BZ63" s="105"/>
      <c r="CA63" s="226"/>
      <c r="CB63" s="191"/>
      <c r="CC63" s="192"/>
      <c r="CD63" s="192"/>
      <c r="CE63" s="192"/>
      <c r="CF63" s="19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DC63" s="39" t="s">
        <v>85</v>
      </c>
      <c r="DD63" s="40">
        <v>650</v>
      </c>
      <c r="DE63" s="40">
        <v>950</v>
      </c>
      <c r="DF63" s="40">
        <v>1650</v>
      </c>
      <c r="DG63" s="40">
        <v>2100</v>
      </c>
    </row>
    <row r="64" spans="5:111" ht="7.5" customHeight="1">
      <c r="E64" s="83"/>
      <c r="F64" s="84"/>
      <c r="G64" s="75"/>
      <c r="H64" s="76"/>
      <c r="I64" s="76"/>
      <c r="J64" s="76"/>
      <c r="K64" s="76"/>
      <c r="L64" s="77"/>
      <c r="M64" s="219"/>
      <c r="N64" s="220"/>
      <c r="O64" s="220"/>
      <c r="P64" s="220"/>
      <c r="Q64" s="220"/>
      <c r="R64" s="220"/>
      <c r="S64" s="220"/>
      <c r="T64" s="220"/>
      <c r="U64" s="220"/>
      <c r="V64" s="220"/>
      <c r="W64" s="221"/>
      <c r="X64" s="204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3"/>
      <c r="AK64" s="15"/>
      <c r="AL64" s="262" t="s">
        <v>54</v>
      </c>
      <c r="AM64" s="270"/>
      <c r="AN64" s="270"/>
      <c r="AO64" s="270"/>
      <c r="AP64" s="270"/>
      <c r="AQ64" s="270"/>
      <c r="AR64" s="270"/>
      <c r="AS64" s="270"/>
      <c r="AT64" s="70" t="str">
        <f>IF(OR(AW9="?",BI9="?"),"?",INDEX(DD61:DG66,MATCH(AW9,DC61:DC66,0),MATCH(BI9,DD60:DG60,0)))</f>
        <v>?</v>
      </c>
      <c r="AU64" s="71"/>
      <c r="AV64" s="71"/>
      <c r="AW64" s="71"/>
      <c r="AX64" s="71"/>
      <c r="AY64" s="71"/>
      <c r="AZ64" s="87" t="s">
        <v>47</v>
      </c>
      <c r="BA64" s="88"/>
      <c r="BB64" s="16"/>
      <c r="BC64" s="16"/>
      <c r="BD64" s="16"/>
      <c r="BE64" s="16"/>
      <c r="BF64" s="16"/>
      <c r="BG64" s="17"/>
      <c r="BH64" s="208" t="s">
        <v>35</v>
      </c>
      <c r="BI64" s="262"/>
      <c r="BJ64" s="262"/>
      <c r="BK64" s="262"/>
      <c r="BL64" s="262"/>
      <c r="BM64" s="262"/>
      <c r="BN64" s="89"/>
      <c r="BO64" s="89"/>
      <c r="BP64" s="89"/>
      <c r="BQ64" s="89"/>
      <c r="BR64" s="89"/>
      <c r="BS64" s="261" t="s">
        <v>47</v>
      </c>
      <c r="BT64" s="259"/>
      <c r="BU64" s="259"/>
      <c r="BV64" s="21"/>
      <c r="BW64" s="104"/>
      <c r="BX64" s="105"/>
      <c r="BY64" s="105"/>
      <c r="BZ64" s="105"/>
      <c r="CA64" s="226"/>
      <c r="CB64" s="191"/>
      <c r="CC64" s="192"/>
      <c r="CD64" s="192"/>
      <c r="CE64" s="192"/>
      <c r="CF64" s="19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DC64" s="39" t="s">
        <v>86</v>
      </c>
      <c r="DD64" s="40">
        <v>650</v>
      </c>
      <c r="DE64" s="40">
        <v>950</v>
      </c>
      <c r="DF64" s="40">
        <v>1650</v>
      </c>
      <c r="DG64" s="40">
        <v>2100</v>
      </c>
    </row>
    <row r="65" spans="5:111" ht="7.5" customHeight="1">
      <c r="E65" s="83"/>
      <c r="F65" s="84"/>
      <c r="G65" s="75"/>
      <c r="H65" s="76"/>
      <c r="I65" s="76"/>
      <c r="J65" s="76"/>
      <c r="K65" s="76"/>
      <c r="L65" s="77"/>
      <c r="M65" s="219"/>
      <c r="N65" s="220"/>
      <c r="O65" s="220"/>
      <c r="P65" s="220"/>
      <c r="Q65" s="220"/>
      <c r="R65" s="220"/>
      <c r="S65" s="220"/>
      <c r="T65" s="220"/>
      <c r="U65" s="220"/>
      <c r="V65" s="220"/>
      <c r="W65" s="221"/>
      <c r="X65" s="204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3"/>
      <c r="AK65" s="15"/>
      <c r="AL65" s="270"/>
      <c r="AM65" s="270"/>
      <c r="AN65" s="270"/>
      <c r="AO65" s="270"/>
      <c r="AP65" s="270"/>
      <c r="AQ65" s="270"/>
      <c r="AR65" s="270"/>
      <c r="AS65" s="270"/>
      <c r="AT65" s="71"/>
      <c r="AU65" s="71"/>
      <c r="AV65" s="71"/>
      <c r="AW65" s="71"/>
      <c r="AX65" s="71"/>
      <c r="AY65" s="71"/>
      <c r="AZ65" s="88"/>
      <c r="BA65" s="88"/>
      <c r="BB65" s="16"/>
      <c r="BC65" s="16"/>
      <c r="BD65" s="16"/>
      <c r="BE65" s="16"/>
      <c r="BF65" s="16"/>
      <c r="BG65" s="17"/>
      <c r="BH65" s="208"/>
      <c r="BI65" s="262"/>
      <c r="BJ65" s="262"/>
      <c r="BK65" s="262"/>
      <c r="BL65" s="262"/>
      <c r="BM65" s="262"/>
      <c r="BN65" s="89"/>
      <c r="BO65" s="89"/>
      <c r="BP65" s="89"/>
      <c r="BQ65" s="89"/>
      <c r="BR65" s="89"/>
      <c r="BS65" s="259"/>
      <c r="BT65" s="259"/>
      <c r="BU65" s="259"/>
      <c r="BV65" s="21"/>
      <c r="BW65" s="104"/>
      <c r="BX65" s="105"/>
      <c r="BY65" s="105"/>
      <c r="BZ65" s="105"/>
      <c r="CA65" s="226"/>
      <c r="CB65" s="191"/>
      <c r="CC65" s="192"/>
      <c r="CD65" s="192"/>
      <c r="CE65" s="192"/>
      <c r="CF65" s="19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DC65" s="39" t="s">
        <v>87</v>
      </c>
      <c r="DD65" s="40">
        <v>620</v>
      </c>
      <c r="DE65" s="40">
        <v>900</v>
      </c>
      <c r="DF65" s="40">
        <v>1600</v>
      </c>
      <c r="DG65" s="40">
        <v>2000</v>
      </c>
    </row>
    <row r="66" spans="5:111" ht="7.5" customHeight="1">
      <c r="E66" s="83"/>
      <c r="F66" s="84"/>
      <c r="G66" s="75"/>
      <c r="H66" s="76"/>
      <c r="I66" s="76"/>
      <c r="J66" s="76"/>
      <c r="K66" s="76"/>
      <c r="L66" s="77"/>
      <c r="M66" s="219"/>
      <c r="N66" s="220"/>
      <c r="O66" s="220"/>
      <c r="P66" s="220"/>
      <c r="Q66" s="220"/>
      <c r="R66" s="220"/>
      <c r="S66" s="220"/>
      <c r="T66" s="220"/>
      <c r="U66" s="220"/>
      <c r="V66" s="220"/>
      <c r="W66" s="221"/>
      <c r="X66" s="204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3"/>
      <c r="AK66" s="8"/>
      <c r="AL66" s="9"/>
      <c r="AM66" s="16"/>
      <c r="AN66" s="16"/>
      <c r="AO66" s="16"/>
      <c r="AP66" s="16"/>
      <c r="AQ66" s="10"/>
      <c r="AR66" s="10"/>
      <c r="AS66" s="10"/>
      <c r="AT66" s="10"/>
      <c r="AU66" s="10"/>
      <c r="AV66" s="10"/>
      <c r="AW66" s="11"/>
      <c r="AX66" s="11"/>
      <c r="AY66" s="11"/>
      <c r="AZ66" s="11"/>
      <c r="BA66" s="9"/>
      <c r="BB66" s="9"/>
      <c r="BC66" s="9"/>
      <c r="BD66" s="9"/>
      <c r="BE66" s="9"/>
      <c r="BF66" s="9"/>
      <c r="BG66" s="12"/>
      <c r="BH66" s="26"/>
      <c r="BI66" s="27"/>
      <c r="BJ66" s="27"/>
      <c r="BK66" s="27"/>
      <c r="BL66" s="27"/>
      <c r="BM66" s="27"/>
      <c r="BN66" s="122"/>
      <c r="BO66" s="122"/>
      <c r="BP66" s="122"/>
      <c r="BQ66" s="122"/>
      <c r="BR66" s="122"/>
      <c r="BS66" s="27"/>
      <c r="BT66" s="27"/>
      <c r="BU66" s="27"/>
      <c r="BV66" s="28"/>
      <c r="BW66" s="227"/>
      <c r="BX66" s="228"/>
      <c r="BY66" s="228"/>
      <c r="BZ66" s="228"/>
      <c r="CA66" s="229"/>
      <c r="CB66" s="191"/>
      <c r="CC66" s="192"/>
      <c r="CD66" s="192"/>
      <c r="CE66" s="192"/>
      <c r="CF66" s="19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DC66" s="39" t="s">
        <v>88</v>
      </c>
      <c r="DD66" s="40">
        <v>620</v>
      </c>
      <c r="DE66" s="40">
        <v>900</v>
      </c>
      <c r="DF66" s="40">
        <v>1600</v>
      </c>
      <c r="DG66" s="40">
        <v>2000</v>
      </c>
    </row>
    <row r="67" spans="5:110" ht="7.5" customHeight="1">
      <c r="E67" s="83"/>
      <c r="F67" s="84"/>
      <c r="G67" s="75"/>
      <c r="H67" s="76"/>
      <c r="I67" s="76"/>
      <c r="J67" s="76"/>
      <c r="K67" s="76"/>
      <c r="L67" s="77"/>
      <c r="M67" s="200" t="s">
        <v>106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3"/>
      <c r="X67" s="151" t="s">
        <v>9</v>
      </c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  <c r="AK67" s="237" t="s">
        <v>112</v>
      </c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50"/>
      <c r="BH67" s="148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207"/>
      <c r="BW67" s="238"/>
      <c r="BX67" s="239"/>
      <c r="BY67" s="239"/>
      <c r="BZ67" s="239"/>
      <c r="CA67" s="240"/>
      <c r="CB67" s="249"/>
      <c r="CC67" s="47"/>
      <c r="CD67" s="47"/>
      <c r="CE67" s="47"/>
      <c r="CF67" s="250"/>
      <c r="CG67" s="62" t="s">
        <v>56</v>
      </c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DF67" s="19"/>
    </row>
    <row r="68" spans="5:110" ht="7.5" customHeight="1">
      <c r="E68" s="83"/>
      <c r="F68" s="84"/>
      <c r="G68" s="75"/>
      <c r="H68" s="76"/>
      <c r="I68" s="76"/>
      <c r="J68" s="76"/>
      <c r="K68" s="76"/>
      <c r="L68" s="77"/>
      <c r="M68" s="151"/>
      <c r="N68" s="152"/>
      <c r="O68" s="152"/>
      <c r="P68" s="152"/>
      <c r="Q68" s="152"/>
      <c r="R68" s="152"/>
      <c r="S68" s="152"/>
      <c r="T68" s="152"/>
      <c r="U68" s="152"/>
      <c r="V68" s="152"/>
      <c r="W68" s="153"/>
      <c r="X68" s="151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  <c r="AK68" s="151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3"/>
      <c r="BH68" s="151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40"/>
      <c r="BW68" s="109"/>
      <c r="BX68" s="47"/>
      <c r="BY68" s="47"/>
      <c r="BZ68" s="47"/>
      <c r="CA68" s="230"/>
      <c r="CB68" s="249"/>
      <c r="CC68" s="47"/>
      <c r="CD68" s="47"/>
      <c r="CE68" s="47"/>
      <c r="CF68" s="250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DF68" s="19"/>
    </row>
    <row r="69" spans="5:110" ht="7.5" customHeight="1">
      <c r="E69" s="85"/>
      <c r="F69" s="86"/>
      <c r="G69" s="78"/>
      <c r="H69" s="79"/>
      <c r="I69" s="79"/>
      <c r="J69" s="79"/>
      <c r="K69" s="79"/>
      <c r="L69" s="80"/>
      <c r="M69" s="174"/>
      <c r="N69" s="175"/>
      <c r="O69" s="175"/>
      <c r="P69" s="175"/>
      <c r="Q69" s="175"/>
      <c r="R69" s="175"/>
      <c r="S69" s="175"/>
      <c r="T69" s="175"/>
      <c r="U69" s="175"/>
      <c r="V69" s="175"/>
      <c r="W69" s="176"/>
      <c r="X69" s="174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174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6"/>
      <c r="BH69" s="174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42"/>
      <c r="BW69" s="241"/>
      <c r="BX69" s="49"/>
      <c r="BY69" s="49"/>
      <c r="BZ69" s="49"/>
      <c r="CA69" s="242"/>
      <c r="CB69" s="251"/>
      <c r="CC69" s="49"/>
      <c r="CD69" s="49"/>
      <c r="CE69" s="49"/>
      <c r="CF69" s="252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DF69" s="19"/>
    </row>
    <row r="70" spans="5:110" ht="7.5" customHeight="1">
      <c r="E70" s="243" t="s">
        <v>91</v>
      </c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5"/>
      <c r="DF70" s="19"/>
    </row>
    <row r="71" spans="5:84" ht="7.5" customHeight="1"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3"/>
    </row>
    <row r="72" spans="5:84" ht="7.5" customHeight="1">
      <c r="E72" s="174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6"/>
    </row>
    <row r="73" spans="5:84" ht="7.5" customHeigh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5:131" ht="7.5" customHeight="1">
      <c r="E74" s="246" t="s">
        <v>28</v>
      </c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DY74" s="19"/>
      <c r="DZ74" s="34"/>
      <c r="EA74" s="19"/>
    </row>
    <row r="75" spans="5:131" ht="7.5" customHeight="1"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DY75" s="19"/>
      <c r="DZ75" s="19"/>
      <c r="EA75" s="19"/>
    </row>
    <row r="76" spans="5:131" ht="7.5" customHeight="1">
      <c r="E76" s="136" t="s">
        <v>29</v>
      </c>
      <c r="F76" s="211"/>
      <c r="G76" s="234" t="s">
        <v>0</v>
      </c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 t="s">
        <v>1</v>
      </c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 t="s">
        <v>30</v>
      </c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 t="s">
        <v>31</v>
      </c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48" t="s">
        <v>32</v>
      </c>
      <c r="CC76" s="244"/>
      <c r="CD76" s="244"/>
      <c r="CE76" s="244"/>
      <c r="CF76" s="245"/>
      <c r="DY76" s="19"/>
      <c r="DZ76" s="19"/>
      <c r="EA76" s="19"/>
    </row>
    <row r="77" spans="5:131" ht="7.5" customHeight="1">
      <c r="E77" s="212"/>
      <c r="F77" s="213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152"/>
      <c r="CC77" s="152"/>
      <c r="CD77" s="152"/>
      <c r="CE77" s="152"/>
      <c r="CF77" s="153"/>
      <c r="DY77" s="19"/>
      <c r="DZ77" s="19"/>
      <c r="EA77" s="19"/>
    </row>
    <row r="78" spans="5:131" ht="7.5" customHeight="1">
      <c r="E78" s="214"/>
      <c r="F78" s="215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175"/>
      <c r="CC78" s="175"/>
      <c r="CD78" s="175"/>
      <c r="CE78" s="175"/>
      <c r="CF78" s="176"/>
      <c r="DY78" s="19"/>
      <c r="DZ78" s="19"/>
      <c r="EA78" s="19"/>
    </row>
    <row r="79" spans="5:131" ht="7.5" customHeight="1">
      <c r="E79" s="185"/>
      <c r="F79" s="186"/>
      <c r="G79" s="185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6"/>
      <c r="X79" s="185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4"/>
      <c r="AK79" s="185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6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DY79" s="19"/>
      <c r="DZ79" s="19"/>
      <c r="EA79" s="19"/>
    </row>
    <row r="80" spans="5:131" ht="7.5" customHeight="1">
      <c r="E80" s="187"/>
      <c r="F80" s="188"/>
      <c r="G80" s="187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88"/>
      <c r="X80" s="266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8"/>
      <c r="AK80" s="187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88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DY80" s="19"/>
      <c r="DZ80" s="19"/>
      <c r="EA80" s="19"/>
    </row>
    <row r="81" spans="5:131" ht="7.5" customHeight="1">
      <c r="E81" s="185"/>
      <c r="F81" s="186"/>
      <c r="G81" s="185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6"/>
      <c r="X81" s="185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4"/>
      <c r="AK81" s="185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6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DY81" s="19"/>
      <c r="DZ81" s="19"/>
      <c r="EA81" s="19"/>
    </row>
    <row r="82" spans="5:131" ht="7.5" customHeight="1">
      <c r="E82" s="216"/>
      <c r="F82" s="217"/>
      <c r="G82" s="216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7"/>
      <c r="X82" s="255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7"/>
      <c r="AK82" s="216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7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DY82" s="19"/>
      <c r="DZ82" s="19"/>
      <c r="EA82" s="19"/>
    </row>
    <row r="83" spans="5:131" ht="7.5" customHeight="1">
      <c r="E83" s="185"/>
      <c r="F83" s="186"/>
      <c r="G83" s="185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6"/>
      <c r="X83" s="185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4"/>
      <c r="AK83" s="185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6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DY83" s="19"/>
      <c r="DZ83" s="19"/>
      <c r="EA83" s="19"/>
    </row>
    <row r="84" spans="5:131" ht="7.5" customHeight="1">
      <c r="E84" s="216"/>
      <c r="F84" s="217"/>
      <c r="G84" s="216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7"/>
      <c r="X84" s="255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7"/>
      <c r="AK84" s="216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7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DY84" s="19"/>
      <c r="DZ84" s="19"/>
      <c r="EA84" s="19"/>
    </row>
    <row r="85" spans="5:131" ht="7.5" customHeight="1">
      <c r="E85" s="185"/>
      <c r="F85" s="186"/>
      <c r="G85" s="185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6"/>
      <c r="X85" s="185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  <c r="AK85" s="185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6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DY85" s="19"/>
      <c r="DZ85" s="34"/>
      <c r="EA85" s="19"/>
    </row>
    <row r="86" spans="5:131" ht="7.5" customHeight="1">
      <c r="E86" s="216"/>
      <c r="F86" s="217"/>
      <c r="G86" s="216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7"/>
      <c r="X86" s="255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7"/>
      <c r="AK86" s="216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7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DY86" s="19"/>
      <c r="DZ86" s="19"/>
      <c r="EA86" s="19"/>
    </row>
    <row r="87" spans="5:131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Y87" s="19"/>
      <c r="DZ87" s="19"/>
      <c r="EA87" s="19"/>
    </row>
    <row r="88" spans="5:131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DY88" s="19"/>
      <c r="DZ88" s="19"/>
      <c r="EA88" s="19"/>
    </row>
    <row r="89" spans="5:131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DY89" s="19"/>
      <c r="DZ89" s="19"/>
      <c r="EA89" s="19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7.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7.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7.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7.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7.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7.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7.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7.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7.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7.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7.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7.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spans="5:84" ht="15" customHeight="1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</row>
    <row r="198" spans="5:108" ht="15" customHeight="1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DD198" s="1" t="s">
        <v>55</v>
      </c>
    </row>
    <row r="199" spans="5:84" ht="15" customHeight="1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</row>
    <row r="200" spans="5:84" ht="15" customHeight="1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</row>
    <row r="201" spans="5:84" ht="15" customHeight="1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</row>
    <row r="202" spans="5:84" ht="15" customHeight="1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</row>
    <row r="203" spans="5:84" ht="15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</row>
    <row r="204" spans="5:84" ht="15" customHeight="1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</row>
    <row r="205" spans="5:84" ht="15" customHeight="1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</row>
    <row r="206" spans="5:84" ht="15" customHeight="1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</row>
    <row r="207" spans="5:84" ht="15" customHeight="1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</row>
    <row r="208" spans="5:84" ht="15" customHeight="1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</row>
    <row r="209" spans="5:84" ht="15" customHeight="1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</row>
    <row r="210" spans="5:84" ht="15" customHeight="1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</row>
    <row r="211" spans="5:84" ht="15" customHeight="1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</row>
    <row r="212" spans="5:84" ht="15" customHeight="1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</row>
    <row r="213" spans="5:84" ht="15" customHeight="1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</row>
    <row r="214" spans="5:84" ht="15" customHeight="1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</row>
    <row r="215" spans="5:84" ht="15" customHeight="1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</row>
    <row r="216" spans="5:84" ht="15" customHeight="1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</row>
    <row r="217" spans="5:84" ht="15" customHeight="1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5:84" ht="15" customHeight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</row>
    <row r="219" spans="5:84" ht="15" customHeight="1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</row>
    <row r="220" spans="5:84" ht="15" customHeight="1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</row>
    <row r="221" spans="5:84" ht="15" customHeight="1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</row>
    <row r="222" spans="5:84" ht="15" customHeight="1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</row>
    <row r="223" spans="5:84" ht="15" customHeight="1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</row>
    <row r="224" spans="5:84" ht="15" customHeight="1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</row>
    <row r="225" spans="5:84" ht="1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</row>
    <row r="226" spans="5:84" ht="15" customHeight="1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</row>
    <row r="227" spans="5:84" ht="1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</row>
    <row r="228" spans="5:84" ht="15" customHeight="1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</row>
    <row r="229" spans="5:84" ht="15" customHeight="1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</row>
    <row r="230" spans="5:84" ht="15" customHeight="1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</row>
    <row r="231" spans="5:84" ht="15" customHeight="1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</row>
    <row r="232" spans="5:84" ht="15" customHeight="1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</row>
    <row r="233" spans="5:84" ht="15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</row>
    <row r="234" spans="5:84" ht="15" customHeight="1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</row>
    <row r="235" spans="5:84" ht="15" customHeight="1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</row>
    <row r="236" spans="5:84" ht="15" customHeight="1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</row>
    <row r="237" spans="5:84" ht="15" customHeight="1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</row>
    <row r="238" spans="5:84" ht="15" customHeight="1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</row>
    <row r="239" spans="5:84" ht="15" customHeight="1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</row>
    <row r="240" spans="5:84" ht="15" customHeight="1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</row>
    <row r="241" spans="5:84" ht="15" customHeight="1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</row>
    <row r="242" spans="5:84" ht="15" customHeight="1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</row>
    <row r="243" spans="5:84" ht="15" customHeight="1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</row>
    <row r="244" spans="5:84" ht="15" customHeight="1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</row>
    <row r="245" spans="5:84" ht="15" customHeight="1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</row>
    <row r="246" spans="5:84" ht="15" customHeight="1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</row>
    <row r="247" spans="5:84" ht="15" customHeight="1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</row>
    <row r="248" spans="5:84" ht="15" customHeight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</row>
    <row r="249" spans="5:84" ht="15" customHeight="1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</row>
    <row r="250" spans="5:84" ht="15" customHeight="1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</row>
    <row r="251" spans="5:84" ht="15" customHeight="1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</row>
    <row r="252" spans="5:84" ht="15" customHeight="1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</row>
    <row r="253" spans="5:84" ht="15" customHeight="1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</row>
    <row r="254" spans="5:84" ht="15" customHeight="1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</row>
    <row r="255" spans="5:84" ht="15" customHeight="1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</row>
    <row r="256" spans="5:84" ht="15" customHeight="1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</row>
    <row r="257" spans="5:84" ht="15" customHeight="1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</row>
    <row r="258" spans="5:84" ht="15" customHeight="1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</row>
    <row r="259" spans="5:84" ht="15" customHeight="1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</row>
    <row r="260" spans="5:84" ht="15" customHeight="1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</row>
    <row r="261" spans="5:84" ht="15" customHeight="1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</row>
    <row r="262" spans="5:84" ht="15" customHeight="1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</row>
    <row r="263" spans="5:84" ht="1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</row>
    <row r="264" spans="5:84" ht="15" customHeight="1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</row>
    <row r="265" spans="5:84" ht="15" customHeight="1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</row>
    <row r="266" spans="5:84" ht="15" customHeight="1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</row>
    <row r="267" spans="5:84" ht="15" customHeight="1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</row>
    <row r="268" spans="5:84" ht="15" customHeight="1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</row>
    <row r="269" spans="5:84" ht="15" customHeight="1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</row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</sheetData>
  <sheetProtection password="E90D" sheet="1" formatCells="0"/>
  <mergeCells count="186">
    <mergeCell ref="M20:W25"/>
    <mergeCell ref="G18:L30"/>
    <mergeCell ref="E18:F30"/>
    <mergeCell ref="AK20:BG25"/>
    <mergeCell ref="BH20:BV25"/>
    <mergeCell ref="BW20:CA25"/>
    <mergeCell ref="CB20:CF25"/>
    <mergeCell ref="CG20:CV25"/>
    <mergeCell ref="X20:AJ25"/>
    <mergeCell ref="M48:W56"/>
    <mergeCell ref="X48:AJ56"/>
    <mergeCell ref="M46:W47"/>
    <mergeCell ref="X46:AJ47"/>
    <mergeCell ref="AK46:BG47"/>
    <mergeCell ref="CG48:CV56"/>
    <mergeCell ref="BL50:BP51"/>
    <mergeCell ref="BQ50:BS51"/>
    <mergeCell ref="BH52:BK53"/>
    <mergeCell ref="BL52:BP53"/>
    <mergeCell ref="BQ52:BS53"/>
    <mergeCell ref="BQ54:BS55"/>
    <mergeCell ref="BH48:BK49"/>
    <mergeCell ref="BL48:BP49"/>
    <mergeCell ref="BQ48:BS49"/>
    <mergeCell ref="BI36:BM37"/>
    <mergeCell ref="AK38:BG39"/>
    <mergeCell ref="AK40:BG42"/>
    <mergeCell ref="BH40:BV42"/>
    <mergeCell ref="AK18:BG19"/>
    <mergeCell ref="BH18:BV19"/>
    <mergeCell ref="BH26:BV27"/>
    <mergeCell ref="BW48:CA56"/>
    <mergeCell ref="CB48:CF56"/>
    <mergeCell ref="BH46:BV47"/>
    <mergeCell ref="AK48:BG51"/>
    <mergeCell ref="AK52:AP55"/>
    <mergeCell ref="BH28:BP29"/>
    <mergeCell ref="BW43:CA45"/>
    <mergeCell ref="BH50:BK51"/>
    <mergeCell ref="BH31:BV33"/>
    <mergeCell ref="AK26:BG28"/>
    <mergeCell ref="AK76:BG78"/>
    <mergeCell ref="BH76:CA78"/>
    <mergeCell ref="BN63:BR63"/>
    <mergeCell ref="BN66:BR66"/>
    <mergeCell ref="AL64:AS65"/>
    <mergeCell ref="AK43:BG45"/>
    <mergeCell ref="BH43:BV45"/>
    <mergeCell ref="AQ52:AU53"/>
    <mergeCell ref="AV52:BG53"/>
    <mergeCell ref="AQ54:AU55"/>
    <mergeCell ref="CB79:CF80"/>
    <mergeCell ref="CB81:CF82"/>
    <mergeCell ref="X83:AJ84"/>
    <mergeCell ref="AK83:BG84"/>
    <mergeCell ref="BH85:CA86"/>
    <mergeCell ref="BH79:CA80"/>
    <mergeCell ref="CB85:CF86"/>
    <mergeCell ref="BH83:CA84"/>
    <mergeCell ref="CB83:CF84"/>
    <mergeCell ref="X79:AJ80"/>
    <mergeCell ref="X81:AJ82"/>
    <mergeCell ref="AK81:BG82"/>
    <mergeCell ref="X76:AJ78"/>
    <mergeCell ref="X85:AJ86"/>
    <mergeCell ref="BS61:BU62"/>
    <mergeCell ref="BS64:BU65"/>
    <mergeCell ref="BH64:BM65"/>
    <mergeCell ref="AK79:BG80"/>
    <mergeCell ref="AK85:BG86"/>
    <mergeCell ref="BH81:CA82"/>
    <mergeCell ref="G76:W78"/>
    <mergeCell ref="M67:W69"/>
    <mergeCell ref="X67:AJ69"/>
    <mergeCell ref="AK67:BG69"/>
    <mergeCell ref="BW67:CA69"/>
    <mergeCell ref="BH67:BV69"/>
    <mergeCell ref="E70:CF72"/>
    <mergeCell ref="E74:CF75"/>
    <mergeCell ref="CB76:CF78"/>
    <mergeCell ref="CB67:CF69"/>
    <mergeCell ref="M60:W66"/>
    <mergeCell ref="X60:AJ66"/>
    <mergeCell ref="M57:W59"/>
    <mergeCell ref="BW46:CA47"/>
    <mergeCell ref="CB46:CF47"/>
    <mergeCell ref="BW60:CA66"/>
    <mergeCell ref="BW57:CA59"/>
    <mergeCell ref="BH57:BV59"/>
    <mergeCell ref="BL54:BP55"/>
    <mergeCell ref="AV54:BG55"/>
    <mergeCell ref="E85:F86"/>
    <mergeCell ref="G85:W86"/>
    <mergeCell ref="E81:F82"/>
    <mergeCell ref="G81:W82"/>
    <mergeCell ref="E83:F84"/>
    <mergeCell ref="G83:W84"/>
    <mergeCell ref="E79:F80"/>
    <mergeCell ref="G79:W80"/>
    <mergeCell ref="CB60:CF66"/>
    <mergeCell ref="CB57:CF59"/>
    <mergeCell ref="X57:AJ59"/>
    <mergeCell ref="AK57:BG59"/>
    <mergeCell ref="AK60:BG63"/>
    <mergeCell ref="BH61:BM62"/>
    <mergeCell ref="BN61:BR62"/>
    <mergeCell ref="E76:F78"/>
    <mergeCell ref="M31:W33"/>
    <mergeCell ref="X31:AJ33"/>
    <mergeCell ref="M34:W39"/>
    <mergeCell ref="X34:AJ39"/>
    <mergeCell ref="E40:F45"/>
    <mergeCell ref="G40:L45"/>
    <mergeCell ref="M40:W42"/>
    <mergeCell ref="X40:AJ42"/>
    <mergeCell ref="M43:W45"/>
    <mergeCell ref="X43:AJ45"/>
    <mergeCell ref="CB18:CF19"/>
    <mergeCell ref="M18:W19"/>
    <mergeCell ref="X18:AJ19"/>
    <mergeCell ref="CB31:CF33"/>
    <mergeCell ref="E46:F56"/>
    <mergeCell ref="G46:L56"/>
    <mergeCell ref="CB34:CF39"/>
    <mergeCell ref="BW34:CA39"/>
    <mergeCell ref="E31:F39"/>
    <mergeCell ref="G31:L39"/>
    <mergeCell ref="E14:L17"/>
    <mergeCell ref="BQ28:BU29"/>
    <mergeCell ref="X14:AJ17"/>
    <mergeCell ref="AK14:BG17"/>
    <mergeCell ref="BH14:BV17"/>
    <mergeCell ref="CG46:CV47"/>
    <mergeCell ref="AK36:BG37"/>
    <mergeCell ref="AK34:BG35"/>
    <mergeCell ref="AK29:BG30"/>
    <mergeCell ref="CB26:CF30"/>
    <mergeCell ref="CB43:CF45"/>
    <mergeCell ref="BW40:CA42"/>
    <mergeCell ref="BW7:CF8"/>
    <mergeCell ref="Q9:AN10"/>
    <mergeCell ref="AQ7:AV8"/>
    <mergeCell ref="BP11:BV12"/>
    <mergeCell ref="AW7:BN8"/>
    <mergeCell ref="BS36:BU37"/>
    <mergeCell ref="BN36:BR37"/>
    <mergeCell ref="BW14:CF15"/>
    <mergeCell ref="M14:W17"/>
    <mergeCell ref="CB40:CF42"/>
    <mergeCell ref="M26:W30"/>
    <mergeCell ref="X26:AJ30"/>
    <mergeCell ref="BW26:CA30"/>
    <mergeCell ref="BW31:CA33"/>
    <mergeCell ref="AK31:BG33"/>
    <mergeCell ref="BW16:CA17"/>
    <mergeCell ref="CB16:CF17"/>
    <mergeCell ref="BW18:CA19"/>
    <mergeCell ref="E3:CF4"/>
    <mergeCell ref="F7:O8"/>
    <mergeCell ref="F9:O10"/>
    <mergeCell ref="P7:P8"/>
    <mergeCell ref="Q7:AN8"/>
    <mergeCell ref="AT64:AY65"/>
    <mergeCell ref="G57:L69"/>
    <mergeCell ref="E57:F69"/>
    <mergeCell ref="AZ64:BA65"/>
    <mergeCell ref="BN64:BR65"/>
    <mergeCell ref="CG67:CV69"/>
    <mergeCell ref="CG34:CV39"/>
    <mergeCell ref="CG40:CV42"/>
    <mergeCell ref="CG43:CV45"/>
    <mergeCell ref="CQ12:CZ13"/>
    <mergeCell ref="CG18:CV19"/>
    <mergeCell ref="CG26:CV30"/>
    <mergeCell ref="CG31:CV33"/>
    <mergeCell ref="CG57:CV59"/>
    <mergeCell ref="CG60:CV66"/>
    <mergeCell ref="BN5:CE6"/>
    <mergeCell ref="AW9:BA10"/>
    <mergeCell ref="CC11:CF12"/>
    <mergeCell ref="AQ9:AV10"/>
    <mergeCell ref="P9:P10"/>
    <mergeCell ref="BI9:BN10"/>
    <mergeCell ref="BC9:BH10"/>
    <mergeCell ref="E5:BI6"/>
    <mergeCell ref="BW11:CB12"/>
  </mergeCells>
  <dataValidations count="8">
    <dataValidation type="list" allowBlank="1" showInputMessage="1" showErrorMessage="1" sqref="BI36 DF18:DF20">
      <formula1>$DF$18:$DF$20</formula1>
    </dataValidation>
    <dataValidation type="list" allowBlank="1" showInputMessage="1" showErrorMessage="1" sqref="CB67:CF69 BW31:CF33 CB57:CF59 BW67 BW57 BW40:CF47 BX18:CA19 BW18:BW20 CC18:CF19 CB18:CB20">
      <formula1>$DG$10:$DG$11</formula1>
    </dataValidation>
    <dataValidation allowBlank="1" showInputMessage="1" showErrorMessage="1" imeMode="halfKatakana" sqref="P7:AN8 P9:P10"/>
    <dataValidation allowBlank="1" showInputMessage="1" showErrorMessage="1" imeMode="off" sqref="BN36:BR37 BW48 BW10:CB10 CC10:CC11 CQ12:CZ13 BW7:CF8 CD10:CF10 Q9:AN10 CB48"/>
    <dataValidation type="list" allowBlank="1" showInputMessage="1" showErrorMessage="1" imeMode="off" sqref="CB34:CF39">
      <formula1>$DG$10:$DG$11</formula1>
    </dataValidation>
    <dataValidation type="list" allowBlank="1" showInputMessage="1" showErrorMessage="1" sqref="BI9:BN10">
      <formula1>$DC$41:$DC$45</formula1>
    </dataValidation>
    <dataValidation type="list" allowBlank="1" showInputMessage="1" showErrorMessage="1" sqref="AW9:BA10">
      <formula1>$DC$29:$DC$32</formula1>
    </dataValidation>
    <dataValidation type="list" allowBlank="1" showInputMessage="1" showErrorMessage="1" sqref="BQ30:BS30 BQ28">
      <formula1>$DF$10:$DF$16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2020-12-10T05:23:45Z</cp:lastPrinted>
  <dcterms:created xsi:type="dcterms:W3CDTF">2009-08-17T04:44:12Z</dcterms:created>
  <dcterms:modified xsi:type="dcterms:W3CDTF">2024-01-23T13:22:47Z</dcterms:modified>
  <cp:category/>
  <cp:version/>
  <cp:contentType/>
  <cp:contentStatus/>
</cp:coreProperties>
</file>