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4140" tabRatio="854" activeTab="0"/>
  </bookViews>
  <sheets>
    <sheet name="ENNNUN-0151" sheetId="1" r:id="rId1"/>
  </sheets>
  <definedNames>
    <definedName name="_xlnm.Print_Area" localSheetId="0">'ENNNUN-0151'!$E$3:$CF$90</definedName>
  </definedNames>
  <calcPr fullCalcOnLoad="1"/>
</workbook>
</file>

<file path=xl/comments1.xml><?xml version="1.0" encoding="utf-8"?>
<comments xmlns="http://schemas.openxmlformats.org/spreadsheetml/2006/main">
  <authors>
    <author>Otis User</author>
    <author>UTC SOE User</author>
  </authors>
  <commentList>
    <comment ref="BI38" authorId="0">
      <text>
        <r>
          <rPr>
            <sz val="8"/>
            <rFont val="ＭＳ Ｐゴシック"/>
            <family val="3"/>
          </rPr>
          <t>固定式､可動式を選択する｡</t>
        </r>
      </text>
    </comment>
    <comment ref="AT68" authorId="0">
      <text>
        <r>
          <rPr>
            <sz val="8"/>
            <rFont val="ＭＳ Ｐゴシック"/>
            <family val="3"/>
          </rPr>
          <t>機種､積載､速度により規定値が変る｡</t>
        </r>
      </text>
    </comment>
    <comment ref="BN68" authorId="1">
      <text>
        <r>
          <rPr>
            <b/>
            <sz val="9"/>
            <rFont val="ＭＳ Ｐゴシック"/>
            <family val="3"/>
          </rPr>
          <t>知りえる最も直近の数値を記入する。</t>
        </r>
      </text>
    </comment>
    <comment ref="AK59" authorId="1">
      <text>
        <r>
          <rPr>
            <b/>
            <sz val="9"/>
            <rFont val="MS P ゴシック"/>
            <family val="3"/>
          </rPr>
          <t>追加で判定した継電器がある場合は”＋”を表示すると判定が要是正となる。</t>
        </r>
      </text>
    </comment>
    <comment ref="AN59" authorId="1">
      <text>
        <r>
          <rPr>
            <b/>
            <sz val="9"/>
            <rFont val="MS P ゴシック"/>
            <family val="3"/>
          </rPr>
          <t>追加で判定する継電器の名称、判定基準を記載する。</t>
        </r>
      </text>
    </comment>
    <comment ref="BH59" authorId="1">
      <text>
        <r>
          <rPr>
            <b/>
            <sz val="9"/>
            <rFont val="MS P ゴシック"/>
            <family val="3"/>
          </rPr>
          <t>追加で記載した継電器の測定値、確認値を記載する。</t>
        </r>
      </text>
    </comment>
    <comment ref="Q7" authorId="0">
      <text>
        <r>
          <rPr>
            <sz val="8"/>
            <rFont val="ＭＳ Ｐゴシック"/>
            <family val="3"/>
          </rPr>
          <t>ﾌｫﾝﾄ変更可
2行となる場合折り返し位置は調整ください</t>
        </r>
      </text>
    </comment>
  </commentList>
</comments>
</file>

<file path=xl/sharedStrings.xml><?xml version="1.0" encoding="utf-8"?>
<sst xmlns="http://schemas.openxmlformats.org/spreadsheetml/2006/main" count="171" uniqueCount="118">
  <si>
    <t>検査項目</t>
  </si>
  <si>
    <t>検査事項</t>
  </si>
  <si>
    <t>部品</t>
  </si>
  <si>
    <t>判定基準</t>
  </si>
  <si>
    <t>検査方法</t>
  </si>
  <si>
    <t>測定値･確認記録</t>
  </si>
  <si>
    <t>結果</t>
  </si>
  <si>
    <t>取付けの状況</t>
  </si>
  <si>
    <t>戸開走行
保護回路</t>
  </si>
  <si>
    <t>触診により確認する｡</t>
  </si>
  <si>
    <t>目視により確認する｡</t>
  </si>
  <si>
    <t>長さ</t>
  </si>
  <si>
    <t>つま先
保護板</t>
  </si>
  <si>
    <t>特定距離
感知装置</t>
  </si>
  <si>
    <t>制動力の状況</t>
  </si>
  <si>
    <t>動作確認</t>
  </si>
  <si>
    <t>戸開走行保護装置に対する定期検査及び定期点検の項目･事項･方法･判定基準及び検査結果表</t>
  </si>
  <si>
    <t>指摘なし</t>
  </si>
  <si>
    <t>要是正</t>
  </si>
  <si>
    <t>｢GECB｣型番</t>
  </si>
  <si>
    <t>規定値</t>
  </si>
  <si>
    <t>固定式</t>
  </si>
  <si>
    <t>可動式</t>
  </si>
  <si>
    <t>固定式 : 675mm未満である事｡</t>
  </si>
  <si>
    <t>可動式 : 750mm未満である事｡</t>
  </si>
  <si>
    <t>(2)</t>
  </si>
  <si>
    <t>規定部品の形式</t>
  </si>
  <si>
    <t>規定値:</t>
  </si>
  <si>
    <t>?</t>
  </si>
  <si>
    <t>特記事項</t>
  </si>
  <si>
    <t>番号</t>
  </si>
  <si>
    <t>指摘の具体的内容等</t>
  </si>
  <si>
    <t>改善策の具体的内容等</t>
  </si>
  <si>
    <t>改善(予
定)年月</t>
  </si>
  <si>
    <t>昇降機番号 :</t>
  </si>
  <si>
    <t>制動距離:</t>
  </si>
  <si>
    <t>前回:</t>
  </si>
  <si>
    <t>建築物等の名称</t>
  </si>
  <si>
    <t xml:space="preserve">登録番号           </t>
  </si>
  <si>
    <t>:</t>
  </si>
  <si>
    <t>指定型番 : JAA26807CEZ404</t>
  </si>
  <si>
    <t>機種入力 :</t>
  </si>
  <si>
    <t>積載入力 :</t>
  </si>
  <si>
    <t>速度入力 :</t>
  </si>
  <si>
    <t>:</t>
  </si>
  <si>
    <t>○</t>
  </si>
  <si>
    <t>(1)</t>
  </si>
  <si>
    <t>JAA26807CEZ</t>
  </si>
  <si>
    <t>(4)</t>
  </si>
  <si>
    <t>mm</t>
  </si>
  <si>
    <t>mm</t>
  </si>
  <si>
    <t>?</t>
  </si>
  <si>
    <t>mm</t>
  </si>
  <si>
    <t>?</t>
  </si>
  <si>
    <t>(3)</t>
  </si>
  <si>
    <r>
      <t>9</t>
    </r>
    <r>
      <rPr>
        <sz val="11"/>
        <rFont val="ＭＳ Ｐゴシック"/>
        <family val="3"/>
      </rPr>
      <t>00kg</t>
    </r>
  </si>
  <si>
    <r>
      <t>1</t>
    </r>
    <r>
      <rPr>
        <sz val="11"/>
        <rFont val="ＭＳ Ｐゴシック"/>
        <family val="3"/>
      </rPr>
      <t>000kg</t>
    </r>
  </si>
  <si>
    <t>判定は手動で入力する｡</t>
  </si>
  <si>
    <t>｢型番｣を入力する事により
自動で判定される｡</t>
  </si>
  <si>
    <t>固定式･可動式を選択し
測定値を入力する事により
自動で判定される｡</t>
  </si>
  <si>
    <t>制動距離を入力する事により
自動で判定される｡</t>
  </si>
  <si>
    <t>号機</t>
  </si>
  <si>
    <t>年</t>
  </si>
  <si>
    <r>
      <t>4</t>
    </r>
    <r>
      <rPr>
        <sz val="11"/>
        <rFont val="ＭＳ Ｐゴシック"/>
        <family val="3"/>
      </rPr>
      <t>5m/min</t>
    </r>
  </si>
  <si>
    <r>
      <t>6</t>
    </r>
    <r>
      <rPr>
        <sz val="11"/>
        <rFont val="ＭＳ Ｐゴシック"/>
        <family val="3"/>
      </rPr>
      <t>0m/min</t>
    </r>
  </si>
  <si>
    <r>
      <t>9</t>
    </r>
    <r>
      <rPr>
        <sz val="11"/>
        <rFont val="ＭＳ Ｐゴシック"/>
        <family val="3"/>
      </rPr>
      <t>0m/min</t>
    </r>
  </si>
  <si>
    <r>
      <t>1</t>
    </r>
    <r>
      <rPr>
        <sz val="11"/>
        <rFont val="ＭＳ Ｐゴシック"/>
        <family val="3"/>
      </rPr>
      <t>05m/min</t>
    </r>
  </si>
  <si>
    <r>
      <t>4</t>
    </r>
    <r>
      <rPr>
        <sz val="11"/>
        <rFont val="ＭＳ Ｐゴシック"/>
        <family val="3"/>
      </rPr>
      <t>50kg</t>
    </r>
  </si>
  <si>
    <r>
      <t>6</t>
    </r>
    <r>
      <rPr>
        <sz val="11"/>
        <rFont val="ＭＳ Ｐゴシック"/>
        <family val="3"/>
      </rPr>
      <t>00kg</t>
    </r>
  </si>
  <si>
    <r>
      <t>7</t>
    </r>
    <r>
      <rPr>
        <sz val="11"/>
        <rFont val="ＭＳ Ｐゴシック"/>
        <family val="3"/>
      </rPr>
      <t>50kg</t>
    </r>
  </si>
  <si>
    <r>
      <t>8</t>
    </r>
    <r>
      <rPr>
        <sz val="11"/>
        <rFont val="ＭＳ Ｐゴシック"/>
        <family val="3"/>
      </rPr>
      <t>50kg</t>
    </r>
  </si>
  <si>
    <t>元号</t>
  </si>
  <si>
    <t>昭和</t>
  </si>
  <si>
    <t>平成</t>
  </si>
  <si>
    <t>？？</t>
  </si>
  <si>
    <t>S1,S2 :</t>
  </si>
  <si>
    <t>動作回数及び経年を記入すると自動で判定される。</t>
  </si>
  <si>
    <t>万回</t>
  </si>
  <si>
    <t>交換基準</t>
  </si>
  <si>
    <t>S1,S2 :</t>
  </si>
  <si>
    <t>1000万回/15年</t>
  </si>
  <si>
    <t>100万回 / 6 年</t>
  </si>
  <si>
    <r>
      <t>S</t>
    </r>
    <r>
      <rPr>
        <sz val="11"/>
        <rFont val="ＭＳ Ｐゴシック"/>
        <family val="3"/>
      </rPr>
      <t>1,S2</t>
    </r>
  </si>
  <si>
    <r>
      <t>U</t>
    </r>
    <r>
      <rPr>
        <sz val="11"/>
        <rFont val="ＭＳ Ｐゴシック"/>
        <family val="3"/>
      </rPr>
      <t>DX</t>
    </r>
  </si>
  <si>
    <t>B</t>
  </si>
  <si>
    <t>P</t>
  </si>
  <si>
    <t>-</t>
  </si>
  <si>
    <t>-</t>
  </si>
  <si>
    <t>-</t>
  </si>
  <si>
    <t>乗用</t>
  </si>
  <si>
    <t>寝台用</t>
  </si>
  <si>
    <t>(5)</t>
  </si>
  <si>
    <t>UDX. UDX2 :</t>
  </si>
  <si>
    <t>走行中戸開時の動作確認</t>
  </si>
  <si>
    <t>規定部品の交換基準</t>
  </si>
  <si>
    <t>パッドの状況</t>
  </si>
  <si>
    <t>目視及び触診により確認する｡</t>
  </si>
  <si>
    <t>かご床面からつま先保護板直線部までの長さを測定する｡</t>
  </si>
  <si>
    <t>各階に走行させ着床させる｡</t>
  </si>
  <si>
    <t>上記( 1 )～( 5 )の検査結果で ｢否｣ 又は別記第一号 1－(14)･3－(3)･4－(11)の検査結果で ｢要是正｣ 又は ｢要重点点検｣ の判定がある場合は､別記第一号 2－(9) ｢戸開走行保護装置｣ の検査結果を ｢要是正｣ 又は ｢要重点点検｣ と判定する｡</t>
  </si>
  <si>
    <t>取付けが堅固でないこと｡</t>
  </si>
  <si>
    <t>正常に着床しないこと｡</t>
  </si>
  <si>
    <t>規定部品の形式が適正なものでないこと｡</t>
  </si>
  <si>
    <t>規定部品の動作回数又は経過時間が規定値を超えていること｡</t>
  </si>
  <si>
    <t>ﾊﾟｯﾄﾞに欠損､割れがあること又はﾃﾞｨｽｸから剥離していること｡</t>
  </si>
  <si>
    <t>ﾌﾞﾚｰｷが制動しないこと又はかごが規定の距離を超えていること｡</t>
  </si>
  <si>
    <t>大臣認定番号 ENNNUN－0151     UCMP型式 DBGP－2</t>
  </si>
  <si>
    <t>+</t>
  </si>
  <si>
    <t>安全ﾌﾟﾛｸﾞﾗﾑﾊﾞｰｼﾞｮﾝ</t>
  </si>
  <si>
    <t>ｴﾚﾍﾞｰﾀｰがﾄﾞｱｿﾞｰﾝ外にいる時に乗場戸の鍵を外す｡</t>
  </si>
  <si>
    <t>電動機動力電源及びﾌﾞﾚｰｷの励磁ｺｲﾙ電源を遮断するﾘﾚｰ(S1.S2.UDX)が消磁しないこと｡ｴﾚﾍﾞｰﾀｰが停止しないこと｡</t>
  </si>
  <si>
    <t>ﾌﾟﾘﾝﾄ基盤｢GECB｣の型番を確認し、指定型番でないこと。</t>
  </si>
  <si>
    <t>ﾌﾞﾚｰｷ</t>
  </si>
  <si>
    <t>ﾌﾞﾚｰｷ動作感知装置</t>
  </si>
  <si>
    <t>かごの無積載上昇時のﾌﾞﾚｰｷ制動を確認する｡</t>
  </si>
  <si>
    <t>ﾌﾞﾚｰｷ開及び閉時の動作信号が異なる信号であること｡</t>
  </si>
  <si>
    <t>発行 :令和　3年　1月　6日Ver.1K</t>
  </si>
  <si>
    <t>UDX.UDX2: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</si>
</sst>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;[Red]0"/>
    <numFmt numFmtId="183" formatCode="0.00;[Red]0.00"/>
    <numFmt numFmtId="184" formatCode="0.0;[Red]0.0"/>
    <numFmt numFmtId="185" formatCode="0_);[Red]\(0\)"/>
    <numFmt numFmtId="186" formatCode="[&lt;=999]000;[&lt;=9999]000\-00;000\-0000"/>
    <numFmt numFmtId="187" formatCode="#,##0_ 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u val="single"/>
      <sz val="9"/>
      <name val="ＭＳ Ｐゴシック"/>
      <family val="3"/>
    </font>
    <font>
      <u val="single"/>
      <sz val="11"/>
      <name val="ＭＳ Ｐゴシック"/>
      <family val="3"/>
    </font>
    <font>
      <b/>
      <sz val="9"/>
      <name val="MS P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3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3" fillId="0" borderId="0" xfId="0" applyFont="1" applyBorder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0" fontId="23" fillId="0" borderId="0" xfId="0" applyFont="1" applyBorder="1" applyAlignment="1" applyProtection="1">
      <alignment vertical="center"/>
      <protection hidden="1"/>
    </xf>
    <xf numFmtId="0" fontId="26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23" fillId="0" borderId="21" xfId="0" applyFont="1" applyBorder="1" applyAlignment="1" applyProtection="1">
      <alignment/>
      <protection/>
    </xf>
    <xf numFmtId="0" fontId="24" fillId="0" borderId="21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23" fillId="0" borderId="21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3" fillId="0" borderId="12" xfId="0" applyFont="1" applyBorder="1" applyAlignment="1">
      <alignment vertical="center"/>
    </xf>
    <xf numFmtId="0" fontId="23" fillId="0" borderId="0" xfId="0" applyFont="1" applyBorder="1" applyAlignment="1" applyProtection="1">
      <alignment horizontal="right" vertical="center"/>
      <protection hidden="1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 applyProtection="1">
      <alignment vertical="center"/>
      <protection/>
    </xf>
    <xf numFmtId="0" fontId="23" fillId="0" borderId="22" xfId="0" applyFont="1" applyFill="1" applyBorder="1" applyAlignment="1">
      <alignment vertical="center" wrapText="1"/>
    </xf>
    <xf numFmtId="0" fontId="23" fillId="0" borderId="21" xfId="0" applyFont="1" applyFill="1" applyBorder="1" applyAlignment="1">
      <alignment vertical="center" wrapText="1"/>
    </xf>
    <xf numFmtId="0" fontId="23" fillId="0" borderId="23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24" xfId="0" applyFont="1" applyFill="1" applyBorder="1" applyAlignment="1">
      <alignment vertical="center" wrapText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49" fontId="23" fillId="0" borderId="22" xfId="0" applyNumberFormat="1" applyFont="1" applyBorder="1" applyAlignment="1">
      <alignment horizontal="center" vertical="center"/>
    </xf>
    <xf numFmtId="49" fontId="23" fillId="0" borderId="23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24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3" fillId="0" borderId="14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24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23" fillId="0" borderId="22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0" fontId="23" fillId="0" borderId="23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24" xfId="0" applyFont="1" applyFill="1" applyBorder="1" applyAlignment="1">
      <alignment vertical="center"/>
    </xf>
    <xf numFmtId="0" fontId="23" fillId="0" borderId="17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23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23" fillId="0" borderId="33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33" xfId="0" applyFont="1" applyBorder="1" applyAlignment="1">
      <alignment vertical="center" wrapText="1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87" fontId="24" fillId="0" borderId="0" xfId="0" applyNumberFormat="1" applyFont="1" applyBorder="1" applyAlignment="1" applyProtection="1">
      <alignment horizontal="right"/>
      <protection hidden="1"/>
    </xf>
    <xf numFmtId="0" fontId="24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0" fontId="23" fillId="0" borderId="14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3" fillId="0" borderId="21" xfId="0" applyFont="1" applyBorder="1" applyAlignment="1">
      <alignment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4" fillId="0" borderId="21" xfId="0" applyFont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6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left" vertical="top"/>
      <protection locked="0"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Border="1" applyAlignment="1" applyProtection="1">
      <alignment horizontal="right" vertical="center"/>
      <protection hidden="1"/>
    </xf>
    <xf numFmtId="0" fontId="25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5" fillId="0" borderId="39" xfId="0" applyFont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vertical="center"/>
    </xf>
    <xf numFmtId="0" fontId="23" fillId="0" borderId="36" xfId="0" applyFont="1" applyBorder="1" applyAlignment="1">
      <alignment vertical="center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23" fillId="0" borderId="45" xfId="0" applyFont="1" applyBorder="1" applyAlignment="1">
      <alignment vertical="center" wrapText="1"/>
    </xf>
    <xf numFmtId="0" fontId="23" fillId="0" borderId="45" xfId="0" applyFont="1" applyBorder="1" applyAlignment="1">
      <alignment vertical="center"/>
    </xf>
    <xf numFmtId="0" fontId="23" fillId="0" borderId="37" xfId="0" applyFont="1" applyBorder="1" applyAlignment="1">
      <alignment vertical="center" wrapText="1"/>
    </xf>
    <xf numFmtId="0" fontId="23" fillId="0" borderId="37" xfId="0" applyFont="1" applyBorder="1" applyAlignment="1">
      <alignment vertical="center"/>
    </xf>
    <xf numFmtId="0" fontId="23" fillId="0" borderId="46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3" fillId="0" borderId="36" xfId="0" applyFont="1" applyBorder="1" applyAlignment="1">
      <alignment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/>
      <protection locked="0"/>
    </xf>
    <xf numFmtId="0" fontId="23" fillId="0" borderId="0" xfId="0" applyFont="1" applyAlignment="1" applyProtection="1">
      <alignment horizontal="center"/>
      <protection hidden="1"/>
    </xf>
    <xf numFmtId="0" fontId="23" fillId="0" borderId="22" xfId="0" applyFont="1" applyBorder="1" applyAlignment="1" applyProtection="1">
      <alignment vertical="center"/>
      <protection locked="0"/>
    </xf>
    <xf numFmtId="0" fontId="23" fillId="0" borderId="23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0" fontId="23" fillId="0" borderId="24" xfId="0" applyFont="1" applyBorder="1" applyAlignment="1" applyProtection="1">
      <alignment vertical="center"/>
      <protection locked="0"/>
    </xf>
    <xf numFmtId="0" fontId="23" fillId="0" borderId="21" xfId="0" applyFont="1" applyBorder="1" applyAlignment="1" applyProtection="1">
      <alignment vertical="center"/>
      <protection locked="0"/>
    </xf>
    <xf numFmtId="0" fontId="23" fillId="0" borderId="10" xfId="0" applyFont="1" applyBorder="1" applyAlignment="1" applyProtection="1">
      <alignment vertical="center"/>
      <protection locked="0"/>
    </xf>
    <xf numFmtId="0" fontId="23" fillId="0" borderId="12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23" fillId="0" borderId="2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3" fillId="0" borderId="36" xfId="0" applyFont="1" applyBorder="1" applyAlignment="1" applyProtection="1">
      <alignment vertical="center"/>
      <protection locked="0"/>
    </xf>
    <xf numFmtId="0" fontId="23" fillId="0" borderId="46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23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23" fillId="0" borderId="37" xfId="0" applyFont="1" applyBorder="1" applyAlignment="1" applyProtection="1">
      <alignment vertical="center"/>
      <protection locked="0"/>
    </xf>
    <xf numFmtId="187" fontId="0" fillId="0" borderId="0" xfId="0" applyNumberFormat="1" applyFont="1" applyBorder="1" applyAlignment="1" applyProtection="1">
      <alignment horizontal="right"/>
      <protection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87" fontId="23" fillId="0" borderId="0" xfId="0" applyNumberFormat="1" applyFont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3" fillId="0" borderId="20" xfId="0" applyFont="1" applyFill="1" applyBorder="1" applyAlignment="1">
      <alignment vertical="center" wrapText="1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12" xfId="0" applyFont="1" applyBorder="1" applyAlignment="1">
      <alignment horizontal="right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44" xfId="0" applyFont="1" applyBorder="1" applyAlignment="1" applyProtection="1">
      <alignment horizontal="center" vertical="center"/>
      <protection locked="0"/>
    </xf>
    <xf numFmtId="0" fontId="23" fillId="0" borderId="54" xfId="0" applyFont="1" applyBorder="1" applyAlignment="1">
      <alignment vertical="center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49" fontId="0" fillId="0" borderId="23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 val="0"/>
        <i val="0"/>
        <color indexed="10"/>
      </font>
      <fill>
        <patternFill patternType="none">
          <bgColor indexed="65"/>
        </patternFill>
      </fill>
    </dxf>
    <dxf>
      <font>
        <b val="0"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47625</xdr:colOff>
      <xdr:row>39</xdr:row>
      <xdr:rowOff>0</xdr:rowOff>
    </xdr:from>
    <xdr:to>
      <xdr:col>72</xdr:col>
      <xdr:colOff>0</xdr:colOff>
      <xdr:row>39</xdr:row>
      <xdr:rowOff>0</xdr:rowOff>
    </xdr:to>
    <xdr:sp>
      <xdr:nvSpPr>
        <xdr:cNvPr id="1" name="Line 52"/>
        <xdr:cNvSpPr>
          <a:spLocks/>
        </xdr:cNvSpPr>
      </xdr:nvSpPr>
      <xdr:spPr>
        <a:xfrm flipV="1">
          <a:off x="5934075" y="3714750"/>
          <a:ext cx="1095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69</xdr:row>
      <xdr:rowOff>0</xdr:rowOff>
    </xdr:from>
    <xdr:to>
      <xdr:col>53</xdr:col>
      <xdr:colOff>9525</xdr:colOff>
      <xdr:row>69</xdr:row>
      <xdr:rowOff>0</xdr:rowOff>
    </xdr:to>
    <xdr:sp>
      <xdr:nvSpPr>
        <xdr:cNvPr id="2" name="Line 53"/>
        <xdr:cNvSpPr>
          <a:spLocks/>
        </xdr:cNvSpPr>
      </xdr:nvSpPr>
      <xdr:spPr>
        <a:xfrm flipV="1">
          <a:off x="4019550" y="6572250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38100</xdr:colOff>
      <xdr:row>66</xdr:row>
      <xdr:rowOff>0</xdr:rowOff>
    </xdr:from>
    <xdr:to>
      <xdr:col>73</xdr:col>
      <xdr:colOff>0</xdr:colOff>
      <xdr:row>66</xdr:row>
      <xdr:rowOff>0</xdr:rowOff>
    </xdr:to>
    <xdr:sp>
      <xdr:nvSpPr>
        <xdr:cNvPr id="3" name="Line 57"/>
        <xdr:cNvSpPr>
          <a:spLocks/>
        </xdr:cNvSpPr>
      </xdr:nvSpPr>
      <xdr:spPr>
        <a:xfrm>
          <a:off x="5829300" y="6286500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57150</xdr:colOff>
      <xdr:row>69</xdr:row>
      <xdr:rowOff>9525</xdr:rowOff>
    </xdr:from>
    <xdr:to>
      <xdr:col>73</xdr:col>
      <xdr:colOff>19050</xdr:colOff>
      <xdr:row>69</xdr:row>
      <xdr:rowOff>9525</xdr:rowOff>
    </xdr:to>
    <xdr:sp>
      <xdr:nvSpPr>
        <xdr:cNvPr id="4" name="Line 58"/>
        <xdr:cNvSpPr>
          <a:spLocks/>
        </xdr:cNvSpPr>
      </xdr:nvSpPr>
      <xdr:spPr>
        <a:xfrm>
          <a:off x="5848350" y="6581775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N196"/>
  <sheetViews>
    <sheetView showGridLines="0" tabSelected="1" view="pageBreakPreview" zoomScaleNormal="80" zoomScaleSheetLayoutView="100" zoomScalePageLayoutView="0" workbookViewId="0" topLeftCell="A1">
      <selection activeCell="Q7" sqref="Q7:AN10"/>
    </sheetView>
  </sheetViews>
  <sheetFormatPr defaultColWidth="9.00390625" defaultRowHeight="13.5"/>
  <cols>
    <col min="1" max="6" width="1.625" style="1" customWidth="1"/>
    <col min="7" max="100" width="1.25" style="1" customWidth="1"/>
    <col min="101" max="102" width="5.625" style="1" customWidth="1"/>
    <col min="103" max="113" width="5.625" style="1" hidden="1" customWidth="1"/>
    <col min="114" max="114" width="5.625" style="1" customWidth="1"/>
    <col min="115" max="16384" width="9.00390625" style="1" customWidth="1"/>
  </cols>
  <sheetData>
    <row r="1" ht="7.5" customHeight="1"/>
    <row r="2" ht="7.5" customHeight="1"/>
    <row r="3" spans="5:84" ht="7.5" customHeight="1">
      <c r="E3" s="187" t="s">
        <v>16</v>
      </c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  <c r="BY3" s="187"/>
      <c r="BZ3" s="187"/>
      <c r="CA3" s="187"/>
      <c r="CB3" s="187"/>
      <c r="CC3" s="187"/>
      <c r="CD3" s="187"/>
      <c r="CE3" s="187"/>
      <c r="CF3" s="187"/>
    </row>
    <row r="4" spans="5:84" ht="7.5" customHeight="1"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7"/>
      <c r="CF4" s="187"/>
    </row>
    <row r="5" spans="5:84" ht="7.5" customHeight="1">
      <c r="E5" s="200" t="s">
        <v>106</v>
      </c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32"/>
      <c r="BK5" s="32"/>
      <c r="BL5" s="32"/>
      <c r="BM5" s="201" t="s">
        <v>116</v>
      </c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32">
        <v>3</v>
      </c>
      <c r="CF5" s="32"/>
    </row>
    <row r="6" spans="5:84" ht="7.5" customHeight="1"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32"/>
      <c r="BK6" s="32"/>
      <c r="BL6" s="32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32"/>
      <c r="CF6" s="32"/>
    </row>
    <row r="7" spans="5:84" ht="7.5" customHeight="1"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217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32"/>
      <c r="BK7" s="32"/>
      <c r="BL7" s="32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32"/>
      <c r="CF7" s="32"/>
    </row>
    <row r="8" spans="5:84" ht="7.5" customHeight="1"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32"/>
      <c r="BK8" s="32"/>
      <c r="BL8" s="32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32"/>
      <c r="CF8" s="32"/>
    </row>
    <row r="9" spans="6:98" ht="7.5" customHeight="1">
      <c r="F9" s="189" t="s">
        <v>37</v>
      </c>
      <c r="G9" s="189"/>
      <c r="H9" s="189"/>
      <c r="I9" s="189"/>
      <c r="J9" s="189"/>
      <c r="K9" s="189"/>
      <c r="L9" s="189"/>
      <c r="M9" s="189"/>
      <c r="N9" s="189"/>
      <c r="O9" s="189"/>
      <c r="P9" s="191" t="s">
        <v>39</v>
      </c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Q9" s="189" t="s">
        <v>41</v>
      </c>
      <c r="AR9" s="189"/>
      <c r="AS9" s="189"/>
      <c r="AT9" s="189"/>
      <c r="AU9" s="189"/>
      <c r="AV9" s="189"/>
      <c r="AW9" s="334"/>
      <c r="AX9" s="334"/>
      <c r="AY9" s="334"/>
      <c r="AZ9" s="334"/>
      <c r="BA9" s="334"/>
      <c r="BB9" s="334"/>
      <c r="BC9" s="334"/>
      <c r="BD9" s="334"/>
      <c r="BE9" s="334"/>
      <c r="BF9" s="334"/>
      <c r="BG9" s="334"/>
      <c r="BH9" s="334"/>
      <c r="BI9" s="334"/>
      <c r="BJ9" s="334"/>
      <c r="BK9" s="334"/>
      <c r="BL9" s="334"/>
      <c r="BM9" s="334"/>
      <c r="BN9" s="334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K9" s="31"/>
      <c r="CL9" s="31"/>
      <c r="CM9" s="31"/>
      <c r="CN9" s="31"/>
      <c r="CO9" s="31"/>
      <c r="CP9" s="31"/>
      <c r="CQ9" s="31"/>
      <c r="CR9" s="31"/>
      <c r="CS9" s="31"/>
      <c r="CT9" s="31"/>
    </row>
    <row r="10" spans="6:98" ht="7.5" customHeight="1"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7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Q10" s="190"/>
      <c r="AR10" s="190"/>
      <c r="AS10" s="190"/>
      <c r="AT10" s="190"/>
      <c r="AU10" s="190"/>
      <c r="AV10" s="190"/>
      <c r="AW10" s="335"/>
      <c r="AX10" s="335"/>
      <c r="AY10" s="335"/>
      <c r="AZ10" s="335"/>
      <c r="BA10" s="335"/>
      <c r="BB10" s="335"/>
      <c r="BC10" s="335"/>
      <c r="BD10" s="335"/>
      <c r="BE10" s="335"/>
      <c r="BF10" s="335"/>
      <c r="BG10" s="335"/>
      <c r="BH10" s="335"/>
      <c r="BI10" s="335"/>
      <c r="BJ10" s="335"/>
      <c r="BK10" s="335"/>
      <c r="BL10" s="335"/>
      <c r="BM10" s="335"/>
      <c r="BN10" s="335"/>
      <c r="BO10" s="2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K10" s="31"/>
      <c r="CL10" s="31"/>
      <c r="CM10" s="31"/>
      <c r="CN10" s="31"/>
      <c r="CO10" s="31"/>
      <c r="CP10" s="31"/>
      <c r="CQ10" s="31"/>
      <c r="CR10" s="31"/>
      <c r="CS10" s="31"/>
      <c r="CT10" s="31"/>
    </row>
    <row r="11" spans="6:84" ht="7.5" customHeight="1">
      <c r="F11" s="175" t="s">
        <v>38</v>
      </c>
      <c r="G11" s="175"/>
      <c r="H11" s="175"/>
      <c r="I11" s="175"/>
      <c r="J11" s="175"/>
      <c r="K11" s="175"/>
      <c r="L11" s="175"/>
      <c r="M11" s="175"/>
      <c r="N11" s="175"/>
      <c r="O11" s="175"/>
      <c r="P11" s="178" t="s">
        <v>44</v>
      </c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Q11" s="175" t="s">
        <v>42</v>
      </c>
      <c r="AR11" s="176"/>
      <c r="AS11" s="176"/>
      <c r="AT11" s="176"/>
      <c r="AU11" s="176"/>
      <c r="AV11" s="176"/>
      <c r="AW11" s="196"/>
      <c r="AX11" s="196"/>
      <c r="AY11" s="196"/>
      <c r="AZ11" s="196"/>
      <c r="BA11" s="196"/>
      <c r="BB11" s="196"/>
      <c r="BC11" s="175" t="s">
        <v>43</v>
      </c>
      <c r="BD11" s="176"/>
      <c r="BE11" s="176"/>
      <c r="BF11" s="176"/>
      <c r="BG11" s="176"/>
      <c r="BH11" s="176"/>
      <c r="BI11" s="196"/>
      <c r="BJ11" s="197"/>
      <c r="BK11" s="197"/>
      <c r="BL11" s="197"/>
      <c r="BM11" s="197"/>
      <c r="BN11" s="185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</row>
    <row r="12" spans="6:66" ht="7.5" customHeight="1"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79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Q12" s="177"/>
      <c r="AR12" s="177"/>
      <c r="AS12" s="177"/>
      <c r="AT12" s="177"/>
      <c r="AU12" s="177"/>
      <c r="AV12" s="177"/>
      <c r="AW12" s="212"/>
      <c r="AX12" s="212"/>
      <c r="AY12" s="212"/>
      <c r="AZ12" s="212"/>
      <c r="BA12" s="212"/>
      <c r="BB12" s="212"/>
      <c r="BC12" s="177"/>
      <c r="BD12" s="177"/>
      <c r="BE12" s="177"/>
      <c r="BF12" s="177"/>
      <c r="BG12" s="177"/>
      <c r="BH12" s="177"/>
      <c r="BI12" s="198"/>
      <c r="BJ12" s="198"/>
      <c r="BK12" s="198"/>
      <c r="BL12" s="198"/>
      <c r="BM12" s="198"/>
      <c r="BN12" s="199"/>
    </row>
    <row r="13" spans="6:108" ht="7.5" customHeight="1"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4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6"/>
      <c r="AP13" s="46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P13" s="102" t="s">
        <v>34</v>
      </c>
      <c r="BQ13" s="102"/>
      <c r="BR13" s="102"/>
      <c r="BS13" s="102"/>
      <c r="BT13" s="102"/>
      <c r="BU13" s="102"/>
      <c r="BV13" s="102"/>
      <c r="BW13" s="194"/>
      <c r="BX13" s="194"/>
      <c r="BY13" s="194"/>
      <c r="BZ13" s="194"/>
      <c r="CA13" s="194"/>
      <c r="CB13" s="194"/>
      <c r="CC13" s="192" t="s">
        <v>61</v>
      </c>
      <c r="CD13" s="192"/>
      <c r="CE13" s="192"/>
      <c r="CF13" s="192"/>
      <c r="DC13" s="36"/>
      <c r="DD13" s="36"/>
    </row>
    <row r="14" spans="5:108" ht="7.5" customHeight="1">
      <c r="E14" s="19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9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P14" s="211"/>
      <c r="BQ14" s="211"/>
      <c r="BR14" s="211"/>
      <c r="BS14" s="211"/>
      <c r="BT14" s="211"/>
      <c r="BU14" s="211"/>
      <c r="BV14" s="211"/>
      <c r="BW14" s="195"/>
      <c r="BX14" s="195"/>
      <c r="BY14" s="195"/>
      <c r="BZ14" s="195"/>
      <c r="CA14" s="195"/>
      <c r="CB14" s="195"/>
      <c r="CC14" s="193"/>
      <c r="CD14" s="193"/>
      <c r="CE14" s="193"/>
      <c r="CF14" s="193"/>
      <c r="DC14" s="37" t="s">
        <v>51</v>
      </c>
      <c r="DD14" s="36"/>
    </row>
    <row r="15" spans="6:108" ht="7.5" customHeight="1"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CL15" s="2"/>
      <c r="CM15" s="2"/>
      <c r="CN15" s="2"/>
      <c r="CO15" s="2"/>
      <c r="CP15" s="2"/>
      <c r="CQ15" s="2"/>
      <c r="CR15" s="2"/>
      <c r="CS15" s="2"/>
      <c r="CT15" s="188"/>
      <c r="CU15" s="188"/>
      <c r="CV15" s="188"/>
      <c r="CW15" s="188"/>
      <c r="DC15" s="36">
        <v>404</v>
      </c>
      <c r="DD15" s="36" t="s">
        <v>45</v>
      </c>
    </row>
    <row r="16" spans="5:108" ht="7.5" customHeight="1">
      <c r="E16" s="164" t="s">
        <v>0</v>
      </c>
      <c r="F16" s="165"/>
      <c r="G16" s="165"/>
      <c r="H16" s="165"/>
      <c r="I16" s="165"/>
      <c r="J16" s="165"/>
      <c r="K16" s="165"/>
      <c r="L16" s="166"/>
      <c r="M16" s="182" t="s">
        <v>1</v>
      </c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2" t="s">
        <v>4</v>
      </c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2" t="s">
        <v>3</v>
      </c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2" t="s">
        <v>5</v>
      </c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2" t="s">
        <v>6</v>
      </c>
      <c r="BX16" s="183"/>
      <c r="BY16" s="183"/>
      <c r="BZ16" s="183"/>
      <c r="CA16" s="183"/>
      <c r="CB16" s="183"/>
      <c r="CC16" s="183"/>
      <c r="CD16" s="183"/>
      <c r="CE16" s="183"/>
      <c r="CF16" s="183"/>
      <c r="CL16" s="2"/>
      <c r="CM16" s="2"/>
      <c r="CN16" s="2"/>
      <c r="CO16" s="2"/>
      <c r="CP16" s="2"/>
      <c r="CQ16" s="2"/>
      <c r="CR16" s="2"/>
      <c r="CS16" s="2"/>
      <c r="CT16" s="188"/>
      <c r="CU16" s="188"/>
      <c r="CV16" s="188"/>
      <c r="CW16" s="188"/>
      <c r="DC16" s="36">
        <v>104</v>
      </c>
      <c r="DD16" s="36"/>
    </row>
    <row r="17" spans="3:108" ht="7.5" customHeight="1">
      <c r="C17" s="14"/>
      <c r="D17" s="14"/>
      <c r="E17" s="167"/>
      <c r="F17" s="168"/>
      <c r="G17" s="168"/>
      <c r="H17" s="168"/>
      <c r="I17" s="168"/>
      <c r="J17" s="168"/>
      <c r="K17" s="168"/>
      <c r="L17" s="169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DC17" s="36">
        <v>204</v>
      </c>
      <c r="DD17" s="36"/>
    </row>
    <row r="18" spans="5:108" ht="7.5" customHeight="1">
      <c r="E18" s="167"/>
      <c r="F18" s="168"/>
      <c r="G18" s="168"/>
      <c r="H18" s="168"/>
      <c r="I18" s="168"/>
      <c r="J18" s="168"/>
      <c r="K18" s="168"/>
      <c r="L18" s="169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202" t="s">
        <v>17</v>
      </c>
      <c r="BX18" s="203"/>
      <c r="BY18" s="203"/>
      <c r="BZ18" s="203"/>
      <c r="CA18" s="204"/>
      <c r="CB18" s="208" t="s">
        <v>18</v>
      </c>
      <c r="CC18" s="203"/>
      <c r="CD18" s="203"/>
      <c r="CE18" s="204"/>
      <c r="CF18" s="209"/>
      <c r="DC18" s="36">
        <v>304</v>
      </c>
      <c r="DD18" s="36"/>
    </row>
    <row r="19" spans="5:108" ht="7.5" customHeight="1">
      <c r="E19" s="170"/>
      <c r="F19" s="171"/>
      <c r="G19" s="171"/>
      <c r="H19" s="171"/>
      <c r="I19" s="171"/>
      <c r="J19" s="171"/>
      <c r="K19" s="171"/>
      <c r="L19" s="172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205"/>
      <c r="BX19" s="206"/>
      <c r="BY19" s="206"/>
      <c r="BZ19" s="206"/>
      <c r="CA19" s="207"/>
      <c r="CB19" s="206"/>
      <c r="CC19" s="206"/>
      <c r="CD19" s="206"/>
      <c r="CE19" s="207"/>
      <c r="CF19" s="210"/>
      <c r="CG19" s="29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DC19" s="36">
        <v>512</v>
      </c>
      <c r="DD19" s="36"/>
    </row>
    <row r="20" spans="5:108" ht="7.5" customHeight="1">
      <c r="E20" s="78" t="s">
        <v>46</v>
      </c>
      <c r="F20" s="79"/>
      <c r="G20" s="131" t="s">
        <v>8</v>
      </c>
      <c r="H20" s="132"/>
      <c r="I20" s="132"/>
      <c r="J20" s="132"/>
      <c r="K20" s="132"/>
      <c r="L20" s="133"/>
      <c r="M20" s="216" t="s">
        <v>7</v>
      </c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216" t="s">
        <v>9</v>
      </c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84" t="s">
        <v>100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165"/>
      <c r="BE20" s="165"/>
      <c r="BF20" s="165"/>
      <c r="BG20" s="166"/>
      <c r="BH20" s="18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43"/>
      <c r="BX20" s="144"/>
      <c r="BY20" s="144"/>
      <c r="BZ20" s="144"/>
      <c r="CA20" s="144"/>
      <c r="CB20" s="213"/>
      <c r="CC20" s="144"/>
      <c r="CD20" s="144"/>
      <c r="CE20" s="144"/>
      <c r="CF20" s="214"/>
      <c r="CG20" s="283" t="s">
        <v>57</v>
      </c>
      <c r="CH20" s="284"/>
      <c r="CI20" s="284"/>
      <c r="CJ20" s="284"/>
      <c r="CK20" s="284"/>
      <c r="CL20" s="284"/>
      <c r="CM20" s="284"/>
      <c r="CN20" s="284"/>
      <c r="CO20" s="284"/>
      <c r="CP20" s="284"/>
      <c r="CQ20" s="284"/>
      <c r="CR20" s="284"/>
      <c r="CS20" s="284"/>
      <c r="CT20" s="284"/>
      <c r="CU20" s="284"/>
      <c r="CV20" s="284"/>
      <c r="DC20" s="36">
        <v>612</v>
      </c>
      <c r="DD20" s="36"/>
    </row>
    <row r="21" spans="5:108" ht="7.5" customHeight="1">
      <c r="E21" s="80"/>
      <c r="F21" s="81"/>
      <c r="G21" s="96"/>
      <c r="H21" s="97"/>
      <c r="I21" s="97"/>
      <c r="J21" s="97"/>
      <c r="K21" s="97"/>
      <c r="L21" s="98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58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86"/>
      <c r="BE21" s="186"/>
      <c r="BF21" s="186"/>
      <c r="BG21" s="215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10"/>
      <c r="BX21" s="111"/>
      <c r="BY21" s="111"/>
      <c r="BZ21" s="111"/>
      <c r="CA21" s="111"/>
      <c r="CB21" s="117"/>
      <c r="CC21" s="111"/>
      <c r="CD21" s="111"/>
      <c r="CE21" s="111"/>
      <c r="CF21" s="118"/>
      <c r="CG21" s="284"/>
      <c r="CH21" s="284"/>
      <c r="CI21" s="284"/>
      <c r="CJ21" s="284"/>
      <c r="CK21" s="284"/>
      <c r="CL21" s="284"/>
      <c r="CM21" s="284"/>
      <c r="CN21" s="284"/>
      <c r="CO21" s="284"/>
      <c r="CP21" s="284"/>
      <c r="CQ21" s="284"/>
      <c r="CR21" s="284"/>
      <c r="CS21" s="284"/>
      <c r="CT21" s="284"/>
      <c r="CU21" s="284"/>
      <c r="CV21" s="284"/>
      <c r="DC21" s="36"/>
      <c r="DD21" s="36"/>
    </row>
    <row r="22" spans="5:108" ht="7.5" customHeight="1">
      <c r="E22" s="80"/>
      <c r="F22" s="81"/>
      <c r="G22" s="96"/>
      <c r="H22" s="97"/>
      <c r="I22" s="97"/>
      <c r="J22" s="97"/>
      <c r="K22" s="97"/>
      <c r="L22" s="98"/>
      <c r="M22" s="93" t="s">
        <v>93</v>
      </c>
      <c r="N22" s="94"/>
      <c r="O22" s="94"/>
      <c r="P22" s="94"/>
      <c r="Q22" s="94"/>
      <c r="R22" s="94"/>
      <c r="S22" s="94"/>
      <c r="T22" s="94"/>
      <c r="U22" s="94"/>
      <c r="V22" s="94"/>
      <c r="W22" s="95"/>
      <c r="X22" s="93" t="s">
        <v>109</v>
      </c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5"/>
      <c r="AK22" s="93" t="s">
        <v>110</v>
      </c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5"/>
      <c r="BH22" s="134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6"/>
      <c r="BW22" s="104"/>
      <c r="BX22" s="105"/>
      <c r="BY22" s="105"/>
      <c r="BZ22" s="105"/>
      <c r="CA22" s="106"/>
      <c r="CB22" s="113"/>
      <c r="CC22" s="105"/>
      <c r="CD22" s="105"/>
      <c r="CE22" s="105"/>
      <c r="CF22" s="114"/>
      <c r="CG22" s="119" t="s">
        <v>57</v>
      </c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1"/>
      <c r="DC22" s="36" t="s">
        <v>51</v>
      </c>
      <c r="DD22" s="36"/>
    </row>
    <row r="23" spans="5:108" ht="7.5" customHeight="1">
      <c r="E23" s="80"/>
      <c r="F23" s="81"/>
      <c r="G23" s="96"/>
      <c r="H23" s="97"/>
      <c r="I23" s="97"/>
      <c r="J23" s="97"/>
      <c r="K23" s="97"/>
      <c r="L23" s="98"/>
      <c r="M23" s="96"/>
      <c r="N23" s="97"/>
      <c r="O23" s="97"/>
      <c r="P23" s="97"/>
      <c r="Q23" s="97"/>
      <c r="R23" s="97"/>
      <c r="S23" s="97"/>
      <c r="T23" s="97"/>
      <c r="U23" s="97"/>
      <c r="V23" s="97"/>
      <c r="W23" s="98"/>
      <c r="X23" s="96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8"/>
      <c r="AK23" s="96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8"/>
      <c r="BH23" s="137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9"/>
      <c r="BW23" s="107"/>
      <c r="BX23" s="108"/>
      <c r="BY23" s="108"/>
      <c r="BZ23" s="108"/>
      <c r="CA23" s="109"/>
      <c r="CB23" s="115"/>
      <c r="CC23" s="108"/>
      <c r="CD23" s="108"/>
      <c r="CE23" s="108"/>
      <c r="CF23" s="116"/>
      <c r="CG23" s="122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4"/>
      <c r="DC23" s="36" t="s">
        <v>21</v>
      </c>
      <c r="DD23" s="36"/>
    </row>
    <row r="24" spans="5:108" ht="7.5" customHeight="1">
      <c r="E24" s="80"/>
      <c r="F24" s="81"/>
      <c r="G24" s="96"/>
      <c r="H24" s="97"/>
      <c r="I24" s="97"/>
      <c r="J24" s="97"/>
      <c r="K24" s="97"/>
      <c r="L24" s="98"/>
      <c r="M24" s="96"/>
      <c r="N24" s="97"/>
      <c r="O24" s="97"/>
      <c r="P24" s="97"/>
      <c r="Q24" s="97"/>
      <c r="R24" s="97"/>
      <c r="S24" s="97"/>
      <c r="T24" s="97"/>
      <c r="U24" s="97"/>
      <c r="V24" s="97"/>
      <c r="W24" s="98"/>
      <c r="X24" s="96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8"/>
      <c r="AK24" s="96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8"/>
      <c r="BH24" s="137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9"/>
      <c r="BW24" s="107"/>
      <c r="BX24" s="108"/>
      <c r="BY24" s="108"/>
      <c r="BZ24" s="108"/>
      <c r="CA24" s="109"/>
      <c r="CB24" s="115"/>
      <c r="CC24" s="108"/>
      <c r="CD24" s="108"/>
      <c r="CE24" s="108"/>
      <c r="CF24" s="116"/>
      <c r="CG24" s="122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4"/>
      <c r="DC24" s="36" t="s">
        <v>22</v>
      </c>
      <c r="DD24" s="36"/>
    </row>
    <row r="25" spans="5:100" ht="7.5" customHeight="1">
      <c r="E25" s="80"/>
      <c r="F25" s="81"/>
      <c r="G25" s="96"/>
      <c r="H25" s="97"/>
      <c r="I25" s="97"/>
      <c r="J25" s="97"/>
      <c r="K25" s="97"/>
      <c r="L25" s="98"/>
      <c r="M25" s="96"/>
      <c r="N25" s="97"/>
      <c r="O25" s="97"/>
      <c r="P25" s="97"/>
      <c r="Q25" s="97"/>
      <c r="R25" s="97"/>
      <c r="S25" s="97"/>
      <c r="T25" s="97"/>
      <c r="U25" s="97"/>
      <c r="V25" s="97"/>
      <c r="W25" s="98"/>
      <c r="X25" s="96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8"/>
      <c r="AK25" s="96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8"/>
      <c r="BH25" s="137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9"/>
      <c r="BW25" s="107"/>
      <c r="BX25" s="108"/>
      <c r="BY25" s="108"/>
      <c r="BZ25" s="108"/>
      <c r="CA25" s="109"/>
      <c r="CB25" s="115"/>
      <c r="CC25" s="108"/>
      <c r="CD25" s="108"/>
      <c r="CE25" s="108"/>
      <c r="CF25" s="116"/>
      <c r="CG25" s="122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4"/>
    </row>
    <row r="26" spans="5:100" ht="7.5" customHeight="1">
      <c r="E26" s="80"/>
      <c r="F26" s="81"/>
      <c r="G26" s="96"/>
      <c r="H26" s="97"/>
      <c r="I26" s="97"/>
      <c r="J26" s="97"/>
      <c r="K26" s="97"/>
      <c r="L26" s="98"/>
      <c r="M26" s="96"/>
      <c r="N26" s="97"/>
      <c r="O26" s="97"/>
      <c r="P26" s="97"/>
      <c r="Q26" s="97"/>
      <c r="R26" s="97"/>
      <c r="S26" s="97"/>
      <c r="T26" s="97"/>
      <c r="U26" s="97"/>
      <c r="V26" s="97"/>
      <c r="W26" s="98"/>
      <c r="X26" s="96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8"/>
      <c r="AK26" s="96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8"/>
      <c r="BH26" s="137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9"/>
      <c r="BW26" s="107"/>
      <c r="BX26" s="108"/>
      <c r="BY26" s="108"/>
      <c r="BZ26" s="108"/>
      <c r="CA26" s="109"/>
      <c r="CB26" s="115"/>
      <c r="CC26" s="108"/>
      <c r="CD26" s="108"/>
      <c r="CE26" s="108"/>
      <c r="CF26" s="116"/>
      <c r="CG26" s="122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4"/>
    </row>
    <row r="27" spans="5:100" ht="7.5" customHeight="1">
      <c r="E27" s="80"/>
      <c r="F27" s="81"/>
      <c r="G27" s="96"/>
      <c r="H27" s="97"/>
      <c r="I27" s="97"/>
      <c r="J27" s="97"/>
      <c r="K27" s="97"/>
      <c r="L27" s="98"/>
      <c r="M27" s="128"/>
      <c r="N27" s="129"/>
      <c r="O27" s="129"/>
      <c r="P27" s="129"/>
      <c r="Q27" s="129"/>
      <c r="R27" s="129"/>
      <c r="S27" s="129"/>
      <c r="T27" s="129"/>
      <c r="U27" s="129"/>
      <c r="V27" s="129"/>
      <c r="W27" s="130"/>
      <c r="X27" s="128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30"/>
      <c r="AK27" s="128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30"/>
      <c r="BH27" s="140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2"/>
      <c r="BW27" s="110"/>
      <c r="BX27" s="111"/>
      <c r="BY27" s="111"/>
      <c r="BZ27" s="111"/>
      <c r="CA27" s="112"/>
      <c r="CB27" s="117"/>
      <c r="CC27" s="111"/>
      <c r="CD27" s="111"/>
      <c r="CE27" s="111"/>
      <c r="CF27" s="118"/>
      <c r="CG27" s="125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7"/>
    </row>
    <row r="28" spans="5:100" ht="7.5" customHeight="1">
      <c r="E28" s="80"/>
      <c r="F28" s="81"/>
      <c r="G28" s="96"/>
      <c r="H28" s="97"/>
      <c r="I28" s="97"/>
      <c r="J28" s="97"/>
      <c r="K28" s="97"/>
      <c r="L28" s="98"/>
      <c r="M28" s="220" t="s">
        <v>108</v>
      </c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 t="s">
        <v>10</v>
      </c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93" t="s">
        <v>111</v>
      </c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5"/>
      <c r="BH28" s="328" t="s">
        <v>19</v>
      </c>
      <c r="BI28" s="329"/>
      <c r="BJ28" s="329"/>
      <c r="BK28" s="329"/>
      <c r="BL28" s="329"/>
      <c r="BM28" s="329"/>
      <c r="BN28" s="329"/>
      <c r="BO28" s="329"/>
      <c r="BP28" s="329"/>
      <c r="BQ28" s="329"/>
      <c r="BR28" s="329"/>
      <c r="BS28" s="329"/>
      <c r="BT28" s="329"/>
      <c r="BU28" s="329"/>
      <c r="BV28" s="330"/>
      <c r="BW28" s="232">
        <f>IF(BQ30="?","",IF(BQ30=404,"○",""))</f>
      </c>
      <c r="BX28" s="66"/>
      <c r="BY28" s="66"/>
      <c r="BZ28" s="66"/>
      <c r="CA28" s="66"/>
      <c r="CB28" s="72">
        <f>IF(BQ30="?","",IF(NOT(BQ30=404),"○",""))</f>
      </c>
      <c r="CC28" s="66"/>
      <c r="CD28" s="66"/>
      <c r="CE28" s="66"/>
      <c r="CF28" s="73"/>
      <c r="CG28" s="294" t="s">
        <v>58</v>
      </c>
      <c r="CH28" s="284"/>
      <c r="CI28" s="284"/>
      <c r="CJ28" s="284"/>
      <c r="CK28" s="284"/>
      <c r="CL28" s="284"/>
      <c r="CM28" s="284"/>
      <c r="CN28" s="284"/>
      <c r="CO28" s="284"/>
      <c r="CP28" s="284"/>
      <c r="CQ28" s="284"/>
      <c r="CR28" s="284"/>
      <c r="CS28" s="284"/>
      <c r="CT28" s="284"/>
      <c r="CU28" s="284"/>
      <c r="CV28" s="284"/>
    </row>
    <row r="29" spans="5:100" ht="7.5" customHeight="1">
      <c r="E29" s="80"/>
      <c r="F29" s="81"/>
      <c r="G29" s="96"/>
      <c r="H29" s="97"/>
      <c r="I29" s="97"/>
      <c r="J29" s="97"/>
      <c r="K29" s="97"/>
      <c r="L29" s="98"/>
      <c r="M29" s="222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96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8"/>
      <c r="BH29" s="331"/>
      <c r="BI29" s="332"/>
      <c r="BJ29" s="332"/>
      <c r="BK29" s="332"/>
      <c r="BL29" s="332"/>
      <c r="BM29" s="332"/>
      <c r="BN29" s="332"/>
      <c r="BO29" s="332"/>
      <c r="BP29" s="332"/>
      <c r="BQ29" s="332"/>
      <c r="BR29" s="332"/>
      <c r="BS29" s="332"/>
      <c r="BT29" s="332"/>
      <c r="BU29" s="332"/>
      <c r="BV29" s="333"/>
      <c r="BW29" s="233"/>
      <c r="BX29" s="68"/>
      <c r="BY29" s="68"/>
      <c r="BZ29" s="68"/>
      <c r="CA29" s="68"/>
      <c r="CB29" s="74"/>
      <c r="CC29" s="68"/>
      <c r="CD29" s="68"/>
      <c r="CE29" s="68"/>
      <c r="CF29" s="75"/>
      <c r="CG29" s="294"/>
      <c r="CH29" s="284"/>
      <c r="CI29" s="284"/>
      <c r="CJ29" s="284"/>
      <c r="CK29" s="284"/>
      <c r="CL29" s="284"/>
      <c r="CM29" s="284"/>
      <c r="CN29" s="284"/>
      <c r="CO29" s="284"/>
      <c r="CP29" s="284"/>
      <c r="CQ29" s="284"/>
      <c r="CR29" s="284"/>
      <c r="CS29" s="284"/>
      <c r="CT29" s="284"/>
      <c r="CU29" s="284"/>
      <c r="CV29" s="284"/>
    </row>
    <row r="30" spans="5:113" ht="7.5" customHeight="1">
      <c r="E30" s="80"/>
      <c r="F30" s="81"/>
      <c r="G30" s="96"/>
      <c r="H30" s="97"/>
      <c r="I30" s="97"/>
      <c r="J30" s="97"/>
      <c r="K30" s="97"/>
      <c r="L30" s="98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96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8"/>
      <c r="BH30" s="269" t="s">
        <v>47</v>
      </c>
      <c r="BI30" s="102"/>
      <c r="BJ30" s="102"/>
      <c r="BK30" s="102"/>
      <c r="BL30" s="102"/>
      <c r="BM30" s="102"/>
      <c r="BN30" s="102"/>
      <c r="BO30" s="102"/>
      <c r="BP30" s="102"/>
      <c r="BQ30" s="318" t="s">
        <v>28</v>
      </c>
      <c r="BR30" s="318"/>
      <c r="BS30" s="318"/>
      <c r="BT30" s="318"/>
      <c r="BU30" s="318"/>
      <c r="BV30" s="19"/>
      <c r="BW30" s="233"/>
      <c r="BX30" s="68"/>
      <c r="BY30" s="68"/>
      <c r="BZ30" s="68"/>
      <c r="CA30" s="68"/>
      <c r="CB30" s="74"/>
      <c r="CC30" s="68"/>
      <c r="CD30" s="68"/>
      <c r="CE30" s="68"/>
      <c r="CF30" s="75"/>
      <c r="CG30" s="284"/>
      <c r="CH30" s="284"/>
      <c r="CI30" s="284"/>
      <c r="CJ30" s="284"/>
      <c r="CK30" s="284"/>
      <c r="CL30" s="284"/>
      <c r="CM30" s="284"/>
      <c r="CN30" s="284"/>
      <c r="CO30" s="284"/>
      <c r="CP30" s="284"/>
      <c r="CQ30" s="284"/>
      <c r="CR30" s="284"/>
      <c r="CS30" s="284"/>
      <c r="CT30" s="284"/>
      <c r="CU30" s="284"/>
      <c r="CV30" s="284"/>
      <c r="DF30" s="37" t="s">
        <v>71</v>
      </c>
      <c r="DG30" s="36"/>
      <c r="DH30" s="36"/>
      <c r="DI30" s="36"/>
    </row>
    <row r="31" spans="5:113" ht="7.5" customHeight="1">
      <c r="E31" s="80"/>
      <c r="F31" s="81"/>
      <c r="G31" s="96"/>
      <c r="H31" s="97"/>
      <c r="I31" s="97"/>
      <c r="J31" s="97"/>
      <c r="K31" s="97"/>
      <c r="L31" s="98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39" t="s">
        <v>40</v>
      </c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0"/>
      <c r="BC31" s="240"/>
      <c r="BD31" s="240"/>
      <c r="BE31" s="240"/>
      <c r="BF31" s="240"/>
      <c r="BG31" s="241"/>
      <c r="BH31" s="269"/>
      <c r="BI31" s="102"/>
      <c r="BJ31" s="102"/>
      <c r="BK31" s="102"/>
      <c r="BL31" s="102"/>
      <c r="BM31" s="102"/>
      <c r="BN31" s="102"/>
      <c r="BO31" s="102"/>
      <c r="BP31" s="102"/>
      <c r="BQ31" s="309"/>
      <c r="BR31" s="309"/>
      <c r="BS31" s="309"/>
      <c r="BT31" s="309"/>
      <c r="BU31" s="309"/>
      <c r="BV31" s="3"/>
      <c r="BW31" s="233"/>
      <c r="BX31" s="68"/>
      <c r="BY31" s="68"/>
      <c r="BZ31" s="68"/>
      <c r="CA31" s="68"/>
      <c r="CB31" s="74"/>
      <c r="CC31" s="68"/>
      <c r="CD31" s="68"/>
      <c r="CE31" s="68"/>
      <c r="CF31" s="75"/>
      <c r="CG31" s="284"/>
      <c r="CH31" s="284"/>
      <c r="CI31" s="284"/>
      <c r="CJ31" s="284"/>
      <c r="CK31" s="284"/>
      <c r="CL31" s="284"/>
      <c r="CM31" s="284"/>
      <c r="CN31" s="284"/>
      <c r="CO31" s="284"/>
      <c r="CP31" s="284"/>
      <c r="CQ31" s="284"/>
      <c r="CR31" s="284"/>
      <c r="CS31" s="284"/>
      <c r="CT31" s="284"/>
      <c r="CU31" s="284"/>
      <c r="CV31" s="284"/>
      <c r="DF31" s="37" t="s">
        <v>72</v>
      </c>
      <c r="DG31" s="36">
        <v>1</v>
      </c>
      <c r="DH31" s="36">
        <v>1</v>
      </c>
      <c r="DI31" s="36">
        <v>1</v>
      </c>
    </row>
    <row r="32" spans="5:113" ht="7.5" customHeight="1">
      <c r="E32" s="82"/>
      <c r="F32" s="83"/>
      <c r="G32" s="99"/>
      <c r="H32" s="100"/>
      <c r="I32" s="100"/>
      <c r="J32" s="100"/>
      <c r="K32" s="100"/>
      <c r="L32" s="101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42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3"/>
      <c r="BF32" s="243"/>
      <c r="BG32" s="244"/>
      <c r="BH32" s="42"/>
      <c r="BI32" s="42"/>
      <c r="BJ32" s="42"/>
      <c r="BK32" s="42"/>
      <c r="BL32" s="42"/>
      <c r="BM32" s="42"/>
      <c r="BN32" s="42"/>
      <c r="BO32" s="42"/>
      <c r="BP32" s="42"/>
      <c r="BQ32" s="41"/>
      <c r="BR32" s="41"/>
      <c r="BS32" s="41"/>
      <c r="BT32" s="4"/>
      <c r="BU32" s="4"/>
      <c r="BV32" s="4"/>
      <c r="BW32" s="234"/>
      <c r="BX32" s="70"/>
      <c r="BY32" s="70"/>
      <c r="BZ32" s="70"/>
      <c r="CA32" s="70"/>
      <c r="CB32" s="76"/>
      <c r="CC32" s="70"/>
      <c r="CD32" s="70"/>
      <c r="CE32" s="70"/>
      <c r="CF32" s="77"/>
      <c r="CG32" s="284"/>
      <c r="CH32" s="284"/>
      <c r="CI32" s="284"/>
      <c r="CJ32" s="284"/>
      <c r="CK32" s="284"/>
      <c r="CL32" s="284"/>
      <c r="CM32" s="284"/>
      <c r="CN32" s="284"/>
      <c r="CO32" s="284"/>
      <c r="CP32" s="284"/>
      <c r="CQ32" s="284"/>
      <c r="CR32" s="284"/>
      <c r="CS32" s="284"/>
      <c r="CT32" s="284"/>
      <c r="CU32" s="284"/>
      <c r="CV32" s="284"/>
      <c r="DF32" s="37" t="s">
        <v>73</v>
      </c>
      <c r="DG32" s="36">
        <v>2</v>
      </c>
      <c r="DH32" s="36">
        <v>2</v>
      </c>
      <c r="DI32" s="36">
        <v>2</v>
      </c>
    </row>
    <row r="33" spans="5:113" ht="7.5" customHeight="1">
      <c r="E33" s="78" t="s">
        <v>25</v>
      </c>
      <c r="F33" s="235"/>
      <c r="G33" s="131" t="s">
        <v>12</v>
      </c>
      <c r="H33" s="85"/>
      <c r="I33" s="85"/>
      <c r="J33" s="85"/>
      <c r="K33" s="85"/>
      <c r="L33" s="86"/>
      <c r="M33" s="216" t="s">
        <v>7</v>
      </c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238" t="s">
        <v>96</v>
      </c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 t="s">
        <v>100</v>
      </c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226"/>
      <c r="BX33" s="226"/>
      <c r="BY33" s="226"/>
      <c r="BZ33" s="226"/>
      <c r="CA33" s="143"/>
      <c r="CB33" s="228"/>
      <c r="CC33" s="226"/>
      <c r="CD33" s="226"/>
      <c r="CE33" s="226"/>
      <c r="CF33" s="226"/>
      <c r="CG33" s="283" t="s">
        <v>57</v>
      </c>
      <c r="CH33" s="284"/>
      <c r="CI33" s="284"/>
      <c r="CJ33" s="284"/>
      <c r="CK33" s="284"/>
      <c r="CL33" s="284"/>
      <c r="CM33" s="284"/>
      <c r="CN33" s="284"/>
      <c r="CO33" s="284"/>
      <c r="CP33" s="284"/>
      <c r="CQ33" s="284"/>
      <c r="CR33" s="284"/>
      <c r="CS33" s="284"/>
      <c r="CT33" s="284"/>
      <c r="CU33" s="284"/>
      <c r="CV33" s="284"/>
      <c r="DF33" s="37" t="s">
        <v>74</v>
      </c>
      <c r="DG33" s="36">
        <v>3</v>
      </c>
      <c r="DH33" s="36">
        <v>3</v>
      </c>
      <c r="DI33" s="36">
        <v>3</v>
      </c>
    </row>
    <row r="34" spans="5:113" ht="7.5" customHeight="1">
      <c r="E34" s="137"/>
      <c r="F34" s="139"/>
      <c r="G34" s="87"/>
      <c r="H34" s="88"/>
      <c r="I34" s="88"/>
      <c r="J34" s="88"/>
      <c r="K34" s="88"/>
      <c r="L34" s="89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227"/>
      <c r="BX34" s="227"/>
      <c r="BY34" s="227"/>
      <c r="BZ34" s="227"/>
      <c r="CA34" s="107"/>
      <c r="CB34" s="229"/>
      <c r="CC34" s="227"/>
      <c r="CD34" s="227"/>
      <c r="CE34" s="227"/>
      <c r="CF34" s="227"/>
      <c r="CG34" s="284"/>
      <c r="CH34" s="284"/>
      <c r="CI34" s="284"/>
      <c r="CJ34" s="284"/>
      <c r="CK34" s="284"/>
      <c r="CL34" s="284"/>
      <c r="CM34" s="284"/>
      <c r="CN34" s="284"/>
      <c r="CO34" s="284"/>
      <c r="CP34" s="284"/>
      <c r="CQ34" s="284"/>
      <c r="CR34" s="284"/>
      <c r="CS34" s="284"/>
      <c r="CT34" s="284"/>
      <c r="CU34" s="284"/>
      <c r="CV34" s="284"/>
      <c r="DF34" s="36"/>
      <c r="DG34" s="36">
        <v>4</v>
      </c>
      <c r="DH34" s="36">
        <v>4</v>
      </c>
      <c r="DI34" s="36">
        <v>4</v>
      </c>
    </row>
    <row r="35" spans="5:113" ht="7.5" customHeight="1">
      <c r="E35" s="137"/>
      <c r="F35" s="139"/>
      <c r="G35" s="87"/>
      <c r="H35" s="88"/>
      <c r="I35" s="88"/>
      <c r="J35" s="88"/>
      <c r="K35" s="88"/>
      <c r="L35" s="89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227"/>
      <c r="BX35" s="227"/>
      <c r="BY35" s="227"/>
      <c r="BZ35" s="227"/>
      <c r="CA35" s="107"/>
      <c r="CB35" s="229"/>
      <c r="CC35" s="227"/>
      <c r="CD35" s="227"/>
      <c r="CE35" s="227"/>
      <c r="CF35" s="227"/>
      <c r="CG35" s="284"/>
      <c r="CH35" s="284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4"/>
      <c r="CT35" s="284"/>
      <c r="CU35" s="284"/>
      <c r="CV35" s="284"/>
      <c r="DF35" s="36"/>
      <c r="DG35" s="36">
        <v>5</v>
      </c>
      <c r="DH35" s="36">
        <v>5</v>
      </c>
      <c r="DI35" s="36">
        <v>5</v>
      </c>
    </row>
    <row r="36" spans="5:113" ht="7.5" customHeight="1">
      <c r="E36" s="137"/>
      <c r="F36" s="139"/>
      <c r="G36" s="87"/>
      <c r="H36" s="88"/>
      <c r="I36" s="88"/>
      <c r="J36" s="88"/>
      <c r="K36" s="88"/>
      <c r="L36" s="89"/>
      <c r="M36" s="155" t="s">
        <v>11</v>
      </c>
      <c r="N36" s="156"/>
      <c r="O36" s="156"/>
      <c r="P36" s="156"/>
      <c r="Q36" s="156"/>
      <c r="R36" s="156"/>
      <c r="S36" s="156"/>
      <c r="T36" s="156"/>
      <c r="U36" s="156"/>
      <c r="V36" s="156"/>
      <c r="W36" s="157"/>
      <c r="X36" s="94" t="s">
        <v>97</v>
      </c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5" t="s">
        <v>20</v>
      </c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7"/>
      <c r="BH36" s="20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232">
        <f>IF(BN38="","",IF(BN38&gt;=$CY$40,"○",""))</f>
      </c>
      <c r="BX36" s="66"/>
      <c r="BY36" s="66"/>
      <c r="BZ36" s="66"/>
      <c r="CA36" s="66"/>
      <c r="CB36" s="72">
        <f>IF(BN38="","",IF(BN38&lt;$CY$40,"○",""))</f>
      </c>
      <c r="CC36" s="66"/>
      <c r="CD36" s="66"/>
      <c r="CE36" s="66"/>
      <c r="CF36" s="73"/>
      <c r="CG36" s="294" t="s">
        <v>59</v>
      </c>
      <c r="CH36" s="284"/>
      <c r="CI36" s="284"/>
      <c r="CJ36" s="284"/>
      <c r="CK36" s="284"/>
      <c r="CL36" s="284"/>
      <c r="CM36" s="284"/>
      <c r="CN36" s="284"/>
      <c r="CO36" s="284"/>
      <c r="CP36" s="284"/>
      <c r="CQ36" s="284"/>
      <c r="CR36" s="284"/>
      <c r="CS36" s="284"/>
      <c r="CT36" s="284"/>
      <c r="CU36" s="284"/>
      <c r="CV36" s="284"/>
      <c r="DF36" s="36"/>
      <c r="DG36" s="36">
        <v>6</v>
      </c>
      <c r="DH36" s="36">
        <v>6</v>
      </c>
      <c r="DI36" s="36">
        <v>6</v>
      </c>
    </row>
    <row r="37" spans="5:113" ht="7.5" customHeight="1">
      <c r="E37" s="137"/>
      <c r="F37" s="139"/>
      <c r="G37" s="87"/>
      <c r="H37" s="88"/>
      <c r="I37" s="88"/>
      <c r="J37" s="88"/>
      <c r="K37" s="88"/>
      <c r="L37" s="89"/>
      <c r="M37" s="87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7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9"/>
      <c r="BH37" s="22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233"/>
      <c r="BX37" s="68"/>
      <c r="BY37" s="68"/>
      <c r="BZ37" s="68"/>
      <c r="CA37" s="68"/>
      <c r="CB37" s="74"/>
      <c r="CC37" s="68"/>
      <c r="CD37" s="68"/>
      <c r="CE37" s="68"/>
      <c r="CF37" s="75"/>
      <c r="CG37" s="284"/>
      <c r="CH37" s="284"/>
      <c r="CI37" s="284"/>
      <c r="CJ37" s="284"/>
      <c r="CK37" s="284"/>
      <c r="CL37" s="284"/>
      <c r="CM37" s="284"/>
      <c r="CN37" s="284"/>
      <c r="CO37" s="284"/>
      <c r="CP37" s="284"/>
      <c r="CQ37" s="284"/>
      <c r="CR37" s="284"/>
      <c r="CS37" s="284"/>
      <c r="CT37" s="284"/>
      <c r="CU37" s="284"/>
      <c r="CV37" s="284"/>
      <c r="CY37" s="36" t="s">
        <v>53</v>
      </c>
      <c r="CZ37" s="36" t="s">
        <v>53</v>
      </c>
      <c r="DF37" s="36"/>
      <c r="DG37" s="36">
        <v>7</v>
      </c>
      <c r="DH37" s="36">
        <v>7</v>
      </c>
      <c r="DI37" s="36">
        <v>7</v>
      </c>
    </row>
    <row r="38" spans="5:113" ht="7.5" customHeight="1">
      <c r="E38" s="137"/>
      <c r="F38" s="139"/>
      <c r="G38" s="87"/>
      <c r="H38" s="88"/>
      <c r="I38" s="88"/>
      <c r="J38" s="88"/>
      <c r="K38" s="88"/>
      <c r="L38" s="89"/>
      <c r="M38" s="87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239" t="s">
        <v>23</v>
      </c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0"/>
      <c r="BB38" s="240"/>
      <c r="BC38" s="240"/>
      <c r="BD38" s="240"/>
      <c r="BE38" s="240"/>
      <c r="BF38" s="240"/>
      <c r="BG38" s="241"/>
      <c r="BH38" s="22"/>
      <c r="BI38" s="297" t="s">
        <v>28</v>
      </c>
      <c r="BJ38" s="230"/>
      <c r="BK38" s="230"/>
      <c r="BL38" s="230"/>
      <c r="BM38" s="298"/>
      <c r="BN38" s="230"/>
      <c r="BO38" s="231"/>
      <c r="BP38" s="231"/>
      <c r="BQ38" s="231"/>
      <c r="BR38" s="231"/>
      <c r="BS38" s="189" t="s">
        <v>52</v>
      </c>
      <c r="BT38" s="189"/>
      <c r="BU38" s="189"/>
      <c r="BV38" s="19"/>
      <c r="BW38" s="233"/>
      <c r="BX38" s="68"/>
      <c r="BY38" s="68"/>
      <c r="BZ38" s="68"/>
      <c r="CA38" s="68"/>
      <c r="CB38" s="74"/>
      <c r="CC38" s="68"/>
      <c r="CD38" s="68"/>
      <c r="CE38" s="68"/>
      <c r="CF38" s="75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Y38" s="36" t="s">
        <v>21</v>
      </c>
      <c r="CZ38" s="36">
        <v>675</v>
      </c>
      <c r="DF38" s="36"/>
      <c r="DG38" s="36">
        <v>8</v>
      </c>
      <c r="DH38" s="36">
        <v>8</v>
      </c>
      <c r="DI38" s="36">
        <v>8</v>
      </c>
    </row>
    <row r="39" spans="5:113" ht="7.5" customHeight="1">
      <c r="E39" s="137"/>
      <c r="F39" s="139"/>
      <c r="G39" s="87"/>
      <c r="H39" s="88"/>
      <c r="I39" s="88"/>
      <c r="J39" s="88"/>
      <c r="K39" s="88"/>
      <c r="L39" s="89"/>
      <c r="M39" s="87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239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0"/>
      <c r="BD39" s="240"/>
      <c r="BE39" s="240"/>
      <c r="BF39" s="240"/>
      <c r="BG39" s="241"/>
      <c r="BH39" s="22"/>
      <c r="BI39" s="230"/>
      <c r="BJ39" s="230"/>
      <c r="BK39" s="230"/>
      <c r="BL39" s="230"/>
      <c r="BM39" s="298"/>
      <c r="BN39" s="231"/>
      <c r="BO39" s="231"/>
      <c r="BP39" s="231"/>
      <c r="BQ39" s="231"/>
      <c r="BR39" s="231"/>
      <c r="BS39" s="336"/>
      <c r="BT39" s="189"/>
      <c r="BU39" s="189"/>
      <c r="BV39" s="19"/>
      <c r="BW39" s="233"/>
      <c r="BX39" s="68"/>
      <c r="BY39" s="68"/>
      <c r="BZ39" s="68"/>
      <c r="CA39" s="68"/>
      <c r="CB39" s="74"/>
      <c r="CC39" s="68"/>
      <c r="CD39" s="68"/>
      <c r="CE39" s="68"/>
      <c r="CF39" s="75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  <c r="CV39" s="284"/>
      <c r="CY39" s="36" t="s">
        <v>22</v>
      </c>
      <c r="CZ39" s="36">
        <v>750</v>
      </c>
      <c r="DF39" s="36"/>
      <c r="DG39" s="36">
        <v>9</v>
      </c>
      <c r="DH39" s="36">
        <v>9</v>
      </c>
      <c r="DI39" s="36">
        <v>9</v>
      </c>
    </row>
    <row r="40" spans="5:113" ht="7.5" customHeight="1">
      <c r="E40" s="137"/>
      <c r="F40" s="139"/>
      <c r="G40" s="87"/>
      <c r="H40" s="88"/>
      <c r="I40" s="88"/>
      <c r="J40" s="88"/>
      <c r="K40" s="88"/>
      <c r="L40" s="89"/>
      <c r="M40" s="87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239" t="s">
        <v>24</v>
      </c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0"/>
      <c r="BA40" s="240"/>
      <c r="BB40" s="240"/>
      <c r="BC40" s="240"/>
      <c r="BD40" s="240"/>
      <c r="BE40" s="240"/>
      <c r="BF40" s="240"/>
      <c r="BG40" s="241"/>
      <c r="BH40" s="22"/>
      <c r="BI40" s="19"/>
      <c r="BJ40" s="19"/>
      <c r="BK40" s="19"/>
      <c r="BL40" s="19"/>
      <c r="BM40" s="19"/>
      <c r="BN40" s="168"/>
      <c r="BO40" s="225"/>
      <c r="BP40" s="225"/>
      <c r="BQ40" s="225"/>
      <c r="BR40" s="225"/>
      <c r="BS40" s="19"/>
      <c r="BT40" s="19"/>
      <c r="BU40" s="19"/>
      <c r="BV40" s="19"/>
      <c r="BW40" s="233"/>
      <c r="BX40" s="68"/>
      <c r="BY40" s="68"/>
      <c r="BZ40" s="68"/>
      <c r="CA40" s="68"/>
      <c r="CB40" s="74"/>
      <c r="CC40" s="68"/>
      <c r="CD40" s="68"/>
      <c r="CE40" s="68"/>
      <c r="CF40" s="75"/>
      <c r="CG40" s="284"/>
      <c r="CH40" s="284"/>
      <c r="CI40" s="284"/>
      <c r="CJ40" s="284"/>
      <c r="CK40" s="284"/>
      <c r="CL40" s="284"/>
      <c r="CM40" s="284"/>
      <c r="CN40" s="284"/>
      <c r="CO40" s="284"/>
      <c r="CP40" s="284"/>
      <c r="CQ40" s="284"/>
      <c r="CR40" s="284"/>
      <c r="CS40" s="284"/>
      <c r="CT40" s="284"/>
      <c r="CU40" s="284"/>
      <c r="CV40" s="284"/>
      <c r="CY40" s="36" t="str">
        <f>VLOOKUP(BI38,CY37:CZ39,2,0)</f>
        <v>?</v>
      </c>
      <c r="CZ40" s="36"/>
      <c r="DF40" s="36"/>
      <c r="DG40" s="36">
        <v>10</v>
      </c>
      <c r="DH40" s="36">
        <v>10</v>
      </c>
      <c r="DI40" s="36">
        <v>10</v>
      </c>
    </row>
    <row r="41" spans="5:113" ht="7.5" customHeight="1">
      <c r="E41" s="236"/>
      <c r="F41" s="237"/>
      <c r="G41" s="90"/>
      <c r="H41" s="91"/>
      <c r="I41" s="91"/>
      <c r="J41" s="91"/>
      <c r="K41" s="91"/>
      <c r="L41" s="92"/>
      <c r="M41" s="90"/>
      <c r="N41" s="91"/>
      <c r="O41" s="91"/>
      <c r="P41" s="91"/>
      <c r="Q41" s="91"/>
      <c r="R41" s="91"/>
      <c r="S41" s="91"/>
      <c r="T41" s="91"/>
      <c r="U41" s="91"/>
      <c r="V41" s="91"/>
      <c r="W41" s="92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242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4"/>
      <c r="BH41" s="23"/>
      <c r="BI41" s="24"/>
      <c r="BJ41" s="24"/>
      <c r="BK41" s="24"/>
      <c r="BL41" s="24"/>
      <c r="BM41" s="24"/>
      <c r="BN41" s="199"/>
      <c r="BO41" s="199"/>
      <c r="BP41" s="199"/>
      <c r="BQ41" s="199"/>
      <c r="BR41" s="199"/>
      <c r="BS41" s="24"/>
      <c r="BT41" s="24"/>
      <c r="BU41" s="24"/>
      <c r="BV41" s="24"/>
      <c r="BW41" s="234"/>
      <c r="BX41" s="70"/>
      <c r="BY41" s="70"/>
      <c r="BZ41" s="70"/>
      <c r="CA41" s="70"/>
      <c r="CB41" s="76"/>
      <c r="CC41" s="70"/>
      <c r="CD41" s="70"/>
      <c r="CE41" s="70"/>
      <c r="CF41" s="77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DF41" s="36"/>
      <c r="DG41" s="36">
        <v>11</v>
      </c>
      <c r="DH41" s="36">
        <v>11</v>
      </c>
      <c r="DI41" s="36">
        <v>11</v>
      </c>
    </row>
    <row r="42" spans="5:113" ht="7.5" customHeight="1">
      <c r="E42" s="78" t="s">
        <v>54</v>
      </c>
      <c r="F42" s="321"/>
      <c r="G42" s="131" t="s">
        <v>13</v>
      </c>
      <c r="H42" s="85"/>
      <c r="I42" s="85"/>
      <c r="J42" s="85"/>
      <c r="K42" s="85"/>
      <c r="L42" s="86"/>
      <c r="M42" s="216" t="s">
        <v>7</v>
      </c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238" t="s">
        <v>96</v>
      </c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 t="s">
        <v>100</v>
      </c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183"/>
      <c r="BI42" s="183"/>
      <c r="BJ42" s="183"/>
      <c r="BK42" s="183"/>
      <c r="BL42" s="183"/>
      <c r="BM42" s="183"/>
      <c r="BN42" s="183"/>
      <c r="BO42" s="183"/>
      <c r="BP42" s="183"/>
      <c r="BQ42" s="183"/>
      <c r="BR42" s="183"/>
      <c r="BS42" s="183"/>
      <c r="BT42" s="183"/>
      <c r="BU42" s="183"/>
      <c r="BV42" s="183"/>
      <c r="BW42" s="226"/>
      <c r="BX42" s="226"/>
      <c r="BY42" s="226"/>
      <c r="BZ42" s="226"/>
      <c r="CA42" s="143"/>
      <c r="CB42" s="228"/>
      <c r="CC42" s="226"/>
      <c r="CD42" s="226"/>
      <c r="CE42" s="226"/>
      <c r="CF42" s="226"/>
      <c r="CG42" s="283" t="s">
        <v>57</v>
      </c>
      <c r="CH42" s="284"/>
      <c r="CI42" s="284"/>
      <c r="CJ42" s="284"/>
      <c r="CK42" s="284"/>
      <c r="CL42" s="284"/>
      <c r="CM42" s="284"/>
      <c r="CN42" s="284"/>
      <c r="CO42" s="284"/>
      <c r="CP42" s="284"/>
      <c r="CQ42" s="284"/>
      <c r="CR42" s="284"/>
      <c r="CS42" s="284"/>
      <c r="CT42" s="284"/>
      <c r="CU42" s="284"/>
      <c r="CV42" s="284"/>
      <c r="DF42" s="36"/>
      <c r="DG42" s="36">
        <v>12</v>
      </c>
      <c r="DH42" s="36">
        <v>12</v>
      </c>
      <c r="DI42" s="36">
        <v>12</v>
      </c>
    </row>
    <row r="43" spans="5:113" ht="7.5" customHeight="1">
      <c r="E43" s="322"/>
      <c r="F43" s="323"/>
      <c r="G43" s="87"/>
      <c r="H43" s="88"/>
      <c r="I43" s="88"/>
      <c r="J43" s="88"/>
      <c r="K43" s="88"/>
      <c r="L43" s="89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3"/>
      <c r="BG43" s="223"/>
      <c r="BH43" s="184"/>
      <c r="BI43" s="184"/>
      <c r="BJ43" s="184"/>
      <c r="BK43" s="184"/>
      <c r="BL43" s="184"/>
      <c r="BM43" s="184"/>
      <c r="BN43" s="184"/>
      <c r="BO43" s="184"/>
      <c r="BP43" s="184"/>
      <c r="BQ43" s="184"/>
      <c r="BR43" s="184"/>
      <c r="BS43" s="184"/>
      <c r="BT43" s="184"/>
      <c r="BU43" s="184"/>
      <c r="BV43" s="184"/>
      <c r="BW43" s="227"/>
      <c r="BX43" s="227"/>
      <c r="BY43" s="227"/>
      <c r="BZ43" s="227"/>
      <c r="CA43" s="107"/>
      <c r="CB43" s="229"/>
      <c r="CC43" s="227"/>
      <c r="CD43" s="227"/>
      <c r="CE43" s="227"/>
      <c r="CF43" s="227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DF43" s="36"/>
      <c r="DG43" s="36">
        <v>13</v>
      </c>
      <c r="DH43" s="36"/>
      <c r="DI43" s="36">
        <v>13</v>
      </c>
    </row>
    <row r="44" spans="5:113" ht="7.5" customHeight="1">
      <c r="E44" s="322"/>
      <c r="F44" s="323"/>
      <c r="G44" s="87"/>
      <c r="H44" s="88"/>
      <c r="I44" s="88"/>
      <c r="J44" s="88"/>
      <c r="K44" s="88"/>
      <c r="L44" s="89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184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184"/>
      <c r="BU44" s="184"/>
      <c r="BV44" s="184"/>
      <c r="BW44" s="227"/>
      <c r="BX44" s="227"/>
      <c r="BY44" s="227"/>
      <c r="BZ44" s="227"/>
      <c r="CA44" s="107"/>
      <c r="CB44" s="229"/>
      <c r="CC44" s="227"/>
      <c r="CD44" s="227"/>
      <c r="CE44" s="227"/>
      <c r="CF44" s="227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DF44" s="36"/>
      <c r="DG44" s="36">
        <v>14</v>
      </c>
      <c r="DH44" s="36"/>
      <c r="DI44" s="36">
        <v>14</v>
      </c>
    </row>
    <row r="45" spans="5:113" ht="7.5" customHeight="1">
      <c r="E45" s="322"/>
      <c r="F45" s="323"/>
      <c r="G45" s="87"/>
      <c r="H45" s="88"/>
      <c r="I45" s="88"/>
      <c r="J45" s="88"/>
      <c r="K45" s="88"/>
      <c r="L45" s="89"/>
      <c r="M45" s="221" t="s">
        <v>15</v>
      </c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20" t="s">
        <v>98</v>
      </c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 t="s">
        <v>101</v>
      </c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  <c r="BH45" s="245"/>
      <c r="BI45" s="245"/>
      <c r="BJ45" s="245"/>
      <c r="BK45" s="245"/>
      <c r="BL45" s="245"/>
      <c r="BM45" s="245"/>
      <c r="BN45" s="245"/>
      <c r="BO45" s="245"/>
      <c r="BP45" s="245"/>
      <c r="BQ45" s="245"/>
      <c r="BR45" s="245"/>
      <c r="BS45" s="245"/>
      <c r="BT45" s="245"/>
      <c r="BU45" s="245"/>
      <c r="BV45" s="245"/>
      <c r="BW45" s="247"/>
      <c r="BX45" s="247"/>
      <c r="BY45" s="247"/>
      <c r="BZ45" s="247"/>
      <c r="CA45" s="104"/>
      <c r="CB45" s="301"/>
      <c r="CC45" s="247"/>
      <c r="CD45" s="247"/>
      <c r="CE45" s="247"/>
      <c r="CF45" s="247"/>
      <c r="CG45" s="283" t="s">
        <v>57</v>
      </c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DF45" s="36"/>
      <c r="DG45" s="36">
        <v>15</v>
      </c>
      <c r="DH45" s="36"/>
      <c r="DI45" s="36">
        <v>15</v>
      </c>
    </row>
    <row r="46" spans="5:113" ht="7.5" customHeight="1">
      <c r="E46" s="322"/>
      <c r="F46" s="323"/>
      <c r="G46" s="87"/>
      <c r="H46" s="88"/>
      <c r="I46" s="88"/>
      <c r="J46" s="88"/>
      <c r="K46" s="88"/>
      <c r="L46" s="89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223"/>
      <c r="BD46" s="223"/>
      <c r="BE46" s="223"/>
      <c r="BF46" s="223"/>
      <c r="BG46" s="223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84"/>
      <c r="BT46" s="184"/>
      <c r="BU46" s="184"/>
      <c r="BV46" s="184"/>
      <c r="BW46" s="227"/>
      <c r="BX46" s="227"/>
      <c r="BY46" s="227"/>
      <c r="BZ46" s="227"/>
      <c r="CA46" s="107"/>
      <c r="CB46" s="229"/>
      <c r="CC46" s="227"/>
      <c r="CD46" s="227"/>
      <c r="CE46" s="227"/>
      <c r="CF46" s="227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DF46" s="36"/>
      <c r="DG46" s="36">
        <v>16</v>
      </c>
      <c r="DH46" s="36"/>
      <c r="DI46" s="36">
        <v>16</v>
      </c>
    </row>
    <row r="47" spans="5:113" ht="7.5" customHeight="1">
      <c r="E47" s="324"/>
      <c r="F47" s="325"/>
      <c r="G47" s="90"/>
      <c r="H47" s="91"/>
      <c r="I47" s="91"/>
      <c r="J47" s="91"/>
      <c r="K47" s="91"/>
      <c r="L47" s="92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46"/>
      <c r="BI47" s="246"/>
      <c r="BJ47" s="246"/>
      <c r="BK47" s="246"/>
      <c r="BL47" s="246"/>
      <c r="BM47" s="246"/>
      <c r="BN47" s="246"/>
      <c r="BO47" s="246"/>
      <c r="BP47" s="246"/>
      <c r="BQ47" s="246"/>
      <c r="BR47" s="246"/>
      <c r="BS47" s="246"/>
      <c r="BT47" s="246"/>
      <c r="BU47" s="246"/>
      <c r="BV47" s="246"/>
      <c r="BW47" s="248"/>
      <c r="BX47" s="248"/>
      <c r="BY47" s="248"/>
      <c r="BZ47" s="248"/>
      <c r="CA47" s="249"/>
      <c r="CB47" s="313"/>
      <c r="CC47" s="248"/>
      <c r="CD47" s="248"/>
      <c r="CE47" s="248"/>
      <c r="CF47" s="248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DF47" s="36"/>
      <c r="DG47" s="36">
        <v>17</v>
      </c>
      <c r="DH47" s="36"/>
      <c r="DI47" s="36">
        <v>17</v>
      </c>
    </row>
    <row r="48" spans="5:113" ht="7.5" customHeight="1">
      <c r="E48" s="78" t="s">
        <v>48</v>
      </c>
      <c r="F48" s="79"/>
      <c r="G48" s="84" t="s">
        <v>2</v>
      </c>
      <c r="H48" s="85"/>
      <c r="I48" s="85"/>
      <c r="J48" s="85"/>
      <c r="K48" s="85"/>
      <c r="L48" s="86"/>
      <c r="M48" s="84" t="s">
        <v>26</v>
      </c>
      <c r="N48" s="85"/>
      <c r="O48" s="85"/>
      <c r="P48" s="85"/>
      <c r="Q48" s="85"/>
      <c r="R48" s="85"/>
      <c r="S48" s="85"/>
      <c r="T48" s="85"/>
      <c r="U48" s="85"/>
      <c r="V48" s="85"/>
      <c r="W48" s="86"/>
      <c r="X48" s="216" t="s">
        <v>10</v>
      </c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84"/>
      <c r="AK48" s="216" t="s">
        <v>102</v>
      </c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4"/>
      <c r="BX48" s="226"/>
      <c r="BY48" s="226"/>
      <c r="BZ48" s="226"/>
      <c r="CA48" s="305"/>
      <c r="CB48" s="214"/>
      <c r="CC48" s="226"/>
      <c r="CD48" s="226"/>
      <c r="CE48" s="226"/>
      <c r="CF48" s="226"/>
      <c r="CG48" s="283" t="s">
        <v>57</v>
      </c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DF48" s="36"/>
      <c r="DG48" s="36">
        <v>18</v>
      </c>
      <c r="DH48" s="36"/>
      <c r="DI48" s="36">
        <v>18</v>
      </c>
    </row>
    <row r="49" spans="5:113" ht="7.5" customHeight="1">
      <c r="E49" s="80"/>
      <c r="F49" s="81"/>
      <c r="G49" s="87"/>
      <c r="H49" s="88"/>
      <c r="I49" s="88"/>
      <c r="J49" s="88"/>
      <c r="K49" s="88"/>
      <c r="L49" s="89"/>
      <c r="M49" s="158"/>
      <c r="N49" s="159"/>
      <c r="O49" s="159"/>
      <c r="P49" s="159"/>
      <c r="Q49" s="159"/>
      <c r="R49" s="159"/>
      <c r="S49" s="159"/>
      <c r="T49" s="159"/>
      <c r="U49" s="159"/>
      <c r="V49" s="159"/>
      <c r="W49" s="160"/>
      <c r="X49" s="314"/>
      <c r="Y49" s="314"/>
      <c r="Z49" s="314"/>
      <c r="AA49" s="314"/>
      <c r="AB49" s="314"/>
      <c r="AC49" s="314"/>
      <c r="AD49" s="314"/>
      <c r="AE49" s="314"/>
      <c r="AF49" s="314"/>
      <c r="AG49" s="314"/>
      <c r="AH49" s="314"/>
      <c r="AI49" s="314"/>
      <c r="AJ49" s="158"/>
      <c r="AK49" s="314"/>
      <c r="AL49" s="314"/>
      <c r="AM49" s="314"/>
      <c r="AN49" s="314"/>
      <c r="AO49" s="314"/>
      <c r="AP49" s="314"/>
      <c r="AQ49" s="314"/>
      <c r="AR49" s="314"/>
      <c r="AS49" s="314"/>
      <c r="AT49" s="314"/>
      <c r="AU49" s="314"/>
      <c r="AV49" s="314"/>
      <c r="AW49" s="314"/>
      <c r="AX49" s="314"/>
      <c r="AY49" s="314"/>
      <c r="AZ49" s="314"/>
      <c r="BA49" s="314"/>
      <c r="BB49" s="314"/>
      <c r="BC49" s="314"/>
      <c r="BD49" s="314"/>
      <c r="BE49" s="314"/>
      <c r="BF49" s="314"/>
      <c r="BG49" s="314"/>
      <c r="BH49" s="314"/>
      <c r="BI49" s="314"/>
      <c r="BJ49" s="314"/>
      <c r="BK49" s="314"/>
      <c r="BL49" s="314"/>
      <c r="BM49" s="314"/>
      <c r="BN49" s="314"/>
      <c r="BO49" s="314"/>
      <c r="BP49" s="314"/>
      <c r="BQ49" s="314"/>
      <c r="BR49" s="314"/>
      <c r="BS49" s="314"/>
      <c r="BT49" s="314"/>
      <c r="BU49" s="314"/>
      <c r="BV49" s="314"/>
      <c r="BW49" s="118"/>
      <c r="BX49" s="306"/>
      <c r="BY49" s="306"/>
      <c r="BZ49" s="306"/>
      <c r="CA49" s="307"/>
      <c r="CB49" s="118"/>
      <c r="CC49" s="306"/>
      <c r="CD49" s="306"/>
      <c r="CE49" s="306"/>
      <c r="CF49" s="306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Y49" s="37" t="s">
        <v>82</v>
      </c>
      <c r="CZ49" s="36">
        <f>IF(OR(BL50="",BL52=""),"",IF(AND(BL50&lt;=15,BL52&lt;1000),"○","×"))</f>
      </c>
      <c r="DF49" s="36"/>
      <c r="DG49" s="36">
        <v>19</v>
      </c>
      <c r="DH49" s="36"/>
      <c r="DI49" s="36">
        <v>19</v>
      </c>
    </row>
    <row r="50" spans="5:113" ht="7.5" customHeight="1">
      <c r="E50" s="80"/>
      <c r="F50" s="81"/>
      <c r="G50" s="87"/>
      <c r="H50" s="88"/>
      <c r="I50" s="88"/>
      <c r="J50" s="88"/>
      <c r="K50" s="88"/>
      <c r="L50" s="89"/>
      <c r="M50" s="93" t="s">
        <v>94</v>
      </c>
      <c r="N50" s="94"/>
      <c r="O50" s="94"/>
      <c r="P50" s="94"/>
      <c r="Q50" s="94"/>
      <c r="R50" s="94"/>
      <c r="S50" s="94"/>
      <c r="T50" s="94"/>
      <c r="U50" s="94"/>
      <c r="V50" s="94"/>
      <c r="W50" s="95"/>
      <c r="X50" s="93" t="s">
        <v>96</v>
      </c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315" t="s">
        <v>103</v>
      </c>
      <c r="AL50" s="316"/>
      <c r="AM50" s="316"/>
      <c r="AN50" s="316"/>
      <c r="AO50" s="316"/>
      <c r="AP50" s="316"/>
      <c r="AQ50" s="316"/>
      <c r="AR50" s="316"/>
      <c r="AS50" s="316"/>
      <c r="AT50" s="316"/>
      <c r="AU50" s="316"/>
      <c r="AV50" s="316"/>
      <c r="AW50" s="316"/>
      <c r="AX50" s="316"/>
      <c r="AY50" s="316"/>
      <c r="AZ50" s="316"/>
      <c r="BA50" s="316"/>
      <c r="BB50" s="316"/>
      <c r="BC50" s="316"/>
      <c r="BD50" s="316"/>
      <c r="BE50" s="316"/>
      <c r="BF50" s="316"/>
      <c r="BG50" s="317"/>
      <c r="BH50" s="269" t="s">
        <v>75</v>
      </c>
      <c r="BI50" s="102"/>
      <c r="BJ50" s="102"/>
      <c r="BK50" s="102"/>
      <c r="BL50" s="318"/>
      <c r="BM50" s="318"/>
      <c r="BN50" s="318"/>
      <c r="BO50" s="318"/>
      <c r="BP50" s="318"/>
      <c r="BQ50" s="102" t="s">
        <v>62</v>
      </c>
      <c r="BR50" s="102"/>
      <c r="BS50" s="102"/>
      <c r="BT50" s="2"/>
      <c r="BU50" s="2"/>
      <c r="BV50" s="35"/>
      <c r="BW50" s="66">
        <f>IF(OR(OR(CZ49="",CZ50=""),AK59="+"),"",IF(AND(CZ49="○",CZ50="○"),"○",""))</f>
      </c>
      <c r="BX50" s="66"/>
      <c r="BY50" s="66"/>
      <c r="BZ50" s="66"/>
      <c r="CA50" s="67"/>
      <c r="CB50" s="72">
        <f>IF(OR(CZ49="",CZ50=""),"",IF(OR(OR(CZ49="×",CZ50="×"),AK59="+"),"○",""))</f>
      </c>
      <c r="CC50" s="66"/>
      <c r="CD50" s="66"/>
      <c r="CE50" s="66"/>
      <c r="CF50" s="73"/>
      <c r="CG50" s="57" t="s">
        <v>76</v>
      </c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9"/>
      <c r="CY50" s="37" t="s">
        <v>83</v>
      </c>
      <c r="CZ50" s="36">
        <f>IF(OR(BL54="",BL56=""),"",IF(AND(BL54&lt;=6,BL56&lt;100),"○","×"))</f>
      </c>
      <c r="DF50" s="36"/>
      <c r="DG50" s="36">
        <v>20</v>
      </c>
      <c r="DH50" s="36"/>
      <c r="DI50" s="36">
        <v>20</v>
      </c>
    </row>
    <row r="51" spans="5:113" ht="7.5" customHeight="1">
      <c r="E51" s="80"/>
      <c r="F51" s="81"/>
      <c r="G51" s="87"/>
      <c r="H51" s="88"/>
      <c r="I51" s="88"/>
      <c r="J51" s="88"/>
      <c r="K51" s="88"/>
      <c r="L51" s="89"/>
      <c r="M51" s="96"/>
      <c r="N51" s="97"/>
      <c r="O51" s="97"/>
      <c r="P51" s="97"/>
      <c r="Q51" s="97"/>
      <c r="R51" s="97"/>
      <c r="S51" s="97"/>
      <c r="T51" s="97"/>
      <c r="U51" s="97"/>
      <c r="V51" s="97"/>
      <c r="W51" s="98"/>
      <c r="X51" s="96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315"/>
      <c r="AL51" s="316"/>
      <c r="AM51" s="316"/>
      <c r="AN51" s="316"/>
      <c r="AO51" s="316"/>
      <c r="AP51" s="316"/>
      <c r="AQ51" s="316"/>
      <c r="AR51" s="316"/>
      <c r="AS51" s="316"/>
      <c r="AT51" s="316"/>
      <c r="AU51" s="316"/>
      <c r="AV51" s="316"/>
      <c r="AW51" s="316"/>
      <c r="AX51" s="316"/>
      <c r="AY51" s="316"/>
      <c r="AZ51" s="316"/>
      <c r="BA51" s="316"/>
      <c r="BB51" s="316"/>
      <c r="BC51" s="316"/>
      <c r="BD51" s="316"/>
      <c r="BE51" s="316"/>
      <c r="BF51" s="316"/>
      <c r="BG51" s="317"/>
      <c r="BH51" s="269"/>
      <c r="BI51" s="102"/>
      <c r="BJ51" s="102"/>
      <c r="BK51" s="102"/>
      <c r="BL51" s="309"/>
      <c r="BM51" s="309"/>
      <c r="BN51" s="309"/>
      <c r="BO51" s="309"/>
      <c r="BP51" s="309"/>
      <c r="BQ51" s="102"/>
      <c r="BR51" s="102"/>
      <c r="BS51" s="102"/>
      <c r="BT51" s="2"/>
      <c r="BU51" s="2"/>
      <c r="BV51" s="35"/>
      <c r="BW51" s="68"/>
      <c r="BX51" s="68"/>
      <c r="BY51" s="68"/>
      <c r="BZ51" s="68"/>
      <c r="CA51" s="69"/>
      <c r="CB51" s="74"/>
      <c r="CC51" s="68"/>
      <c r="CD51" s="68"/>
      <c r="CE51" s="68"/>
      <c r="CF51" s="75"/>
      <c r="CG51" s="60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2"/>
      <c r="DF51" s="36"/>
      <c r="DG51" s="36">
        <v>21</v>
      </c>
      <c r="DH51" s="36"/>
      <c r="DI51" s="36">
        <v>21</v>
      </c>
    </row>
    <row r="52" spans="5:113" ht="7.5" customHeight="1">
      <c r="E52" s="80"/>
      <c r="F52" s="81"/>
      <c r="G52" s="87"/>
      <c r="H52" s="88"/>
      <c r="I52" s="88"/>
      <c r="J52" s="88"/>
      <c r="K52" s="88"/>
      <c r="L52" s="89"/>
      <c r="M52" s="96"/>
      <c r="N52" s="97"/>
      <c r="O52" s="97"/>
      <c r="P52" s="97"/>
      <c r="Q52" s="97"/>
      <c r="R52" s="97"/>
      <c r="S52" s="97"/>
      <c r="T52" s="97"/>
      <c r="U52" s="97"/>
      <c r="V52" s="97"/>
      <c r="W52" s="98"/>
      <c r="X52" s="96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315"/>
      <c r="AL52" s="316"/>
      <c r="AM52" s="316"/>
      <c r="AN52" s="316"/>
      <c r="AO52" s="316"/>
      <c r="AP52" s="316"/>
      <c r="AQ52" s="316"/>
      <c r="AR52" s="316"/>
      <c r="AS52" s="316"/>
      <c r="AT52" s="316"/>
      <c r="AU52" s="316"/>
      <c r="AV52" s="316"/>
      <c r="AW52" s="316"/>
      <c r="AX52" s="316"/>
      <c r="AY52" s="316"/>
      <c r="AZ52" s="316"/>
      <c r="BA52" s="316"/>
      <c r="BB52" s="316"/>
      <c r="BC52" s="316"/>
      <c r="BD52" s="316"/>
      <c r="BE52" s="316"/>
      <c r="BF52" s="316"/>
      <c r="BG52" s="317"/>
      <c r="BH52" s="269"/>
      <c r="BI52" s="102"/>
      <c r="BJ52" s="102"/>
      <c r="BK52" s="102"/>
      <c r="BL52" s="308"/>
      <c r="BM52" s="308"/>
      <c r="BN52" s="308"/>
      <c r="BO52" s="308"/>
      <c r="BP52" s="308"/>
      <c r="BQ52" s="102" t="s">
        <v>77</v>
      </c>
      <c r="BR52" s="102"/>
      <c r="BS52" s="102"/>
      <c r="BT52" s="2"/>
      <c r="BU52" s="2"/>
      <c r="BV52" s="35"/>
      <c r="BW52" s="68"/>
      <c r="BX52" s="68"/>
      <c r="BY52" s="68"/>
      <c r="BZ52" s="68"/>
      <c r="CA52" s="69"/>
      <c r="CB52" s="74"/>
      <c r="CC52" s="68"/>
      <c r="CD52" s="68"/>
      <c r="CE52" s="68"/>
      <c r="CF52" s="75"/>
      <c r="CG52" s="60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2"/>
      <c r="DB52" s="36"/>
      <c r="DF52" s="36"/>
      <c r="DG52" s="36">
        <v>22</v>
      </c>
      <c r="DH52" s="36"/>
      <c r="DI52" s="36">
        <v>22</v>
      </c>
    </row>
    <row r="53" spans="5:113" ht="7.5" customHeight="1">
      <c r="E53" s="80"/>
      <c r="F53" s="81"/>
      <c r="G53" s="87"/>
      <c r="H53" s="88"/>
      <c r="I53" s="88"/>
      <c r="J53" s="88"/>
      <c r="K53" s="88"/>
      <c r="L53" s="89"/>
      <c r="M53" s="96"/>
      <c r="N53" s="97"/>
      <c r="O53" s="97"/>
      <c r="P53" s="97"/>
      <c r="Q53" s="97"/>
      <c r="R53" s="97"/>
      <c r="S53" s="97"/>
      <c r="T53" s="97"/>
      <c r="U53" s="97"/>
      <c r="V53" s="97"/>
      <c r="W53" s="98"/>
      <c r="X53" s="96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315"/>
      <c r="AL53" s="316"/>
      <c r="AM53" s="316"/>
      <c r="AN53" s="316"/>
      <c r="AO53" s="316"/>
      <c r="AP53" s="316"/>
      <c r="AQ53" s="316"/>
      <c r="AR53" s="316"/>
      <c r="AS53" s="316"/>
      <c r="AT53" s="316"/>
      <c r="AU53" s="316"/>
      <c r="AV53" s="316"/>
      <c r="AW53" s="316"/>
      <c r="AX53" s="316"/>
      <c r="AY53" s="316"/>
      <c r="AZ53" s="316"/>
      <c r="BA53" s="316"/>
      <c r="BB53" s="316"/>
      <c r="BC53" s="316"/>
      <c r="BD53" s="316"/>
      <c r="BE53" s="316"/>
      <c r="BF53" s="316"/>
      <c r="BG53" s="317"/>
      <c r="BH53" s="269"/>
      <c r="BI53" s="102"/>
      <c r="BJ53" s="102"/>
      <c r="BK53" s="102"/>
      <c r="BL53" s="309"/>
      <c r="BM53" s="309"/>
      <c r="BN53" s="309"/>
      <c r="BO53" s="309"/>
      <c r="BP53" s="309"/>
      <c r="BQ53" s="102"/>
      <c r="BR53" s="102"/>
      <c r="BS53" s="102"/>
      <c r="BT53" s="2"/>
      <c r="BU53" s="2"/>
      <c r="BV53" s="35"/>
      <c r="BW53" s="68"/>
      <c r="BX53" s="68"/>
      <c r="BY53" s="68"/>
      <c r="BZ53" s="68"/>
      <c r="CA53" s="69"/>
      <c r="CB53" s="74"/>
      <c r="CC53" s="68"/>
      <c r="CD53" s="68"/>
      <c r="CE53" s="68"/>
      <c r="CF53" s="75"/>
      <c r="CG53" s="60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2"/>
      <c r="DB53" s="37" t="s">
        <v>107</v>
      </c>
      <c r="DF53" s="36"/>
      <c r="DG53" s="36">
        <v>23</v>
      </c>
      <c r="DH53" s="36"/>
      <c r="DI53" s="36">
        <v>23</v>
      </c>
    </row>
    <row r="54" spans="5:113" ht="7.5" customHeight="1">
      <c r="E54" s="80"/>
      <c r="F54" s="81"/>
      <c r="G54" s="87"/>
      <c r="H54" s="88"/>
      <c r="I54" s="88"/>
      <c r="J54" s="88"/>
      <c r="K54" s="88"/>
      <c r="L54" s="89"/>
      <c r="M54" s="96"/>
      <c r="N54" s="97"/>
      <c r="O54" s="97"/>
      <c r="P54" s="97"/>
      <c r="Q54" s="97"/>
      <c r="R54" s="97"/>
      <c r="S54" s="97"/>
      <c r="T54" s="97"/>
      <c r="U54" s="97"/>
      <c r="V54" s="97"/>
      <c r="W54" s="98"/>
      <c r="X54" s="96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269" t="s">
        <v>78</v>
      </c>
      <c r="AL54" s="102"/>
      <c r="AM54" s="102"/>
      <c r="AN54" s="102"/>
      <c r="AO54" s="102"/>
      <c r="AP54" s="102"/>
      <c r="AQ54" s="337" t="s">
        <v>79</v>
      </c>
      <c r="AR54" s="337"/>
      <c r="AS54" s="337"/>
      <c r="AT54" s="337"/>
      <c r="AU54" s="337"/>
      <c r="AV54" s="337"/>
      <c r="AW54" s="337"/>
      <c r="AX54" s="102" t="s">
        <v>80</v>
      </c>
      <c r="AY54" s="102"/>
      <c r="AZ54" s="102"/>
      <c r="BA54" s="102"/>
      <c r="BB54" s="102"/>
      <c r="BC54" s="102"/>
      <c r="BD54" s="102"/>
      <c r="BE54" s="102"/>
      <c r="BF54" s="102"/>
      <c r="BG54" s="103"/>
      <c r="BH54" s="326" t="s">
        <v>92</v>
      </c>
      <c r="BI54" s="327"/>
      <c r="BJ54" s="327"/>
      <c r="BK54" s="327"/>
      <c r="BL54" s="310"/>
      <c r="BM54" s="310"/>
      <c r="BN54" s="310"/>
      <c r="BO54" s="310"/>
      <c r="BP54" s="310"/>
      <c r="BQ54" s="102" t="s">
        <v>62</v>
      </c>
      <c r="BR54" s="102"/>
      <c r="BS54" s="102"/>
      <c r="BT54" s="2"/>
      <c r="BU54" s="2"/>
      <c r="BV54" s="35"/>
      <c r="BW54" s="68"/>
      <c r="BX54" s="68"/>
      <c r="BY54" s="68"/>
      <c r="BZ54" s="68"/>
      <c r="CA54" s="69"/>
      <c r="CB54" s="74"/>
      <c r="CC54" s="68"/>
      <c r="CD54" s="68"/>
      <c r="CE54" s="68"/>
      <c r="CF54" s="75"/>
      <c r="CG54" s="60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2"/>
      <c r="DF54" s="36"/>
      <c r="DG54" s="36">
        <v>24</v>
      </c>
      <c r="DH54" s="36"/>
      <c r="DI54" s="36">
        <v>24</v>
      </c>
    </row>
    <row r="55" spans="5:113" ht="7.5" customHeight="1">
      <c r="E55" s="80"/>
      <c r="F55" s="81"/>
      <c r="G55" s="87"/>
      <c r="H55" s="88"/>
      <c r="I55" s="88"/>
      <c r="J55" s="88"/>
      <c r="K55" s="88"/>
      <c r="L55" s="89"/>
      <c r="M55" s="96"/>
      <c r="N55" s="97"/>
      <c r="O55" s="97"/>
      <c r="P55" s="97"/>
      <c r="Q55" s="97"/>
      <c r="R55" s="97"/>
      <c r="S55" s="97"/>
      <c r="T55" s="97"/>
      <c r="U55" s="97"/>
      <c r="V55" s="97"/>
      <c r="W55" s="98"/>
      <c r="X55" s="96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269"/>
      <c r="AL55" s="102"/>
      <c r="AM55" s="102"/>
      <c r="AN55" s="102"/>
      <c r="AO55" s="102"/>
      <c r="AP55" s="102"/>
      <c r="AQ55" s="337"/>
      <c r="AR55" s="337"/>
      <c r="AS55" s="337"/>
      <c r="AT55" s="337"/>
      <c r="AU55" s="337"/>
      <c r="AV55" s="337"/>
      <c r="AW55" s="337"/>
      <c r="AX55" s="102"/>
      <c r="AY55" s="102"/>
      <c r="AZ55" s="102"/>
      <c r="BA55" s="102"/>
      <c r="BB55" s="102"/>
      <c r="BC55" s="102"/>
      <c r="BD55" s="102"/>
      <c r="BE55" s="102"/>
      <c r="BF55" s="102"/>
      <c r="BG55" s="103"/>
      <c r="BH55" s="326"/>
      <c r="BI55" s="327"/>
      <c r="BJ55" s="327"/>
      <c r="BK55" s="327"/>
      <c r="BL55" s="309"/>
      <c r="BM55" s="309"/>
      <c r="BN55" s="309"/>
      <c r="BO55" s="309"/>
      <c r="BP55" s="309"/>
      <c r="BQ55" s="102"/>
      <c r="BR55" s="102"/>
      <c r="BS55" s="102"/>
      <c r="BT55" s="2"/>
      <c r="BU55" s="2"/>
      <c r="BV55" s="35"/>
      <c r="BW55" s="68"/>
      <c r="BX55" s="68"/>
      <c r="BY55" s="68"/>
      <c r="BZ55" s="68"/>
      <c r="CA55" s="69"/>
      <c r="CB55" s="74"/>
      <c r="CC55" s="68"/>
      <c r="CD55" s="68"/>
      <c r="CE55" s="68"/>
      <c r="CF55" s="75"/>
      <c r="CG55" s="60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2"/>
      <c r="CY55" s="37" t="s">
        <v>89</v>
      </c>
      <c r="CZ55" s="36" t="str">
        <f>IF(OR(AW11="",BI11=""),"?",INDEX(CZ62:DC67,MATCH(AW11,CY62:CY67,0),MATCH(BI11,CZ61:DC61,0)))</f>
        <v>?</v>
      </c>
      <c r="DF55" s="36"/>
      <c r="DG55" s="36">
        <v>25</v>
      </c>
      <c r="DH55" s="36"/>
      <c r="DI55" s="36">
        <v>25</v>
      </c>
    </row>
    <row r="56" spans="5:113" ht="7.5" customHeight="1">
      <c r="E56" s="80"/>
      <c r="F56" s="81"/>
      <c r="G56" s="87"/>
      <c r="H56" s="88"/>
      <c r="I56" s="88"/>
      <c r="J56" s="88"/>
      <c r="K56" s="88"/>
      <c r="L56" s="89"/>
      <c r="M56" s="96"/>
      <c r="N56" s="97"/>
      <c r="O56" s="97"/>
      <c r="P56" s="97"/>
      <c r="Q56" s="97"/>
      <c r="R56" s="97"/>
      <c r="S56" s="97"/>
      <c r="T56" s="97"/>
      <c r="U56" s="97"/>
      <c r="V56" s="97"/>
      <c r="W56" s="98"/>
      <c r="X56" s="96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269"/>
      <c r="AL56" s="102"/>
      <c r="AM56" s="102"/>
      <c r="AN56" s="102"/>
      <c r="AO56" s="102"/>
      <c r="AP56" s="102"/>
      <c r="AQ56" s="337" t="s">
        <v>117</v>
      </c>
      <c r="AR56" s="337"/>
      <c r="AS56" s="337"/>
      <c r="AT56" s="337"/>
      <c r="AU56" s="337"/>
      <c r="AV56" s="337"/>
      <c r="AW56" s="337"/>
      <c r="AX56" s="102" t="s">
        <v>81</v>
      </c>
      <c r="AY56" s="102"/>
      <c r="AZ56" s="102"/>
      <c r="BA56" s="102"/>
      <c r="BB56" s="102"/>
      <c r="BC56" s="102"/>
      <c r="BD56" s="102"/>
      <c r="BE56" s="102"/>
      <c r="BF56" s="102"/>
      <c r="BG56" s="103"/>
      <c r="BH56" s="326"/>
      <c r="BI56" s="327"/>
      <c r="BJ56" s="327"/>
      <c r="BK56" s="327"/>
      <c r="BL56" s="310"/>
      <c r="BM56" s="310"/>
      <c r="BN56" s="310"/>
      <c r="BO56" s="310"/>
      <c r="BP56" s="310"/>
      <c r="BQ56" s="102" t="s">
        <v>77</v>
      </c>
      <c r="BR56" s="102"/>
      <c r="BS56" s="102"/>
      <c r="BT56" s="2"/>
      <c r="BU56" s="2"/>
      <c r="BV56" s="35"/>
      <c r="BW56" s="68"/>
      <c r="BX56" s="68"/>
      <c r="BY56" s="68"/>
      <c r="BZ56" s="68"/>
      <c r="CA56" s="69"/>
      <c r="CB56" s="74"/>
      <c r="CC56" s="68"/>
      <c r="CD56" s="68"/>
      <c r="CE56" s="68"/>
      <c r="CF56" s="75"/>
      <c r="CG56" s="60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2"/>
      <c r="CY56" s="37" t="s">
        <v>90</v>
      </c>
      <c r="CZ56" s="36" t="str">
        <f>IF(OR(AW11="",BI11=""),"?",INDEX(CZ71:DC76,MATCH(AW11,CY71:CY76,0),MATCH(BI11,CZ70:DC70,0)))</f>
        <v>?</v>
      </c>
      <c r="DF56" s="36"/>
      <c r="DG56" s="36">
        <v>26</v>
      </c>
      <c r="DH56" s="36"/>
      <c r="DI56" s="36">
        <v>26</v>
      </c>
    </row>
    <row r="57" spans="5:113" ht="7.5" customHeight="1">
      <c r="E57" s="80"/>
      <c r="F57" s="81"/>
      <c r="G57" s="87"/>
      <c r="H57" s="88"/>
      <c r="I57" s="88"/>
      <c r="J57" s="88"/>
      <c r="K57" s="88"/>
      <c r="L57" s="89"/>
      <c r="M57" s="96"/>
      <c r="N57" s="97"/>
      <c r="O57" s="97"/>
      <c r="P57" s="97"/>
      <c r="Q57" s="97"/>
      <c r="R57" s="97"/>
      <c r="S57" s="97"/>
      <c r="T57" s="97"/>
      <c r="U57" s="97"/>
      <c r="V57" s="97"/>
      <c r="W57" s="98"/>
      <c r="X57" s="96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269"/>
      <c r="AL57" s="102"/>
      <c r="AM57" s="102"/>
      <c r="AN57" s="102"/>
      <c r="AO57" s="102"/>
      <c r="AP57" s="102"/>
      <c r="AQ57" s="337"/>
      <c r="AR57" s="337"/>
      <c r="AS57" s="337"/>
      <c r="AT57" s="337"/>
      <c r="AU57" s="337"/>
      <c r="AV57" s="337"/>
      <c r="AW57" s="337"/>
      <c r="AX57" s="102"/>
      <c r="AY57" s="102"/>
      <c r="AZ57" s="102"/>
      <c r="BA57" s="102"/>
      <c r="BB57" s="102"/>
      <c r="BC57" s="102"/>
      <c r="BD57" s="102"/>
      <c r="BE57" s="102"/>
      <c r="BF57" s="102"/>
      <c r="BG57" s="103"/>
      <c r="BH57" s="326"/>
      <c r="BI57" s="327"/>
      <c r="BJ57" s="327"/>
      <c r="BK57" s="327"/>
      <c r="BL57" s="309"/>
      <c r="BM57" s="309"/>
      <c r="BN57" s="309"/>
      <c r="BO57" s="309"/>
      <c r="BP57" s="309"/>
      <c r="BQ57" s="102"/>
      <c r="BR57" s="102"/>
      <c r="BS57" s="102"/>
      <c r="BT57" s="2"/>
      <c r="BU57" s="2"/>
      <c r="BV57" s="35"/>
      <c r="BW57" s="68"/>
      <c r="BX57" s="68"/>
      <c r="BY57" s="68"/>
      <c r="BZ57" s="68"/>
      <c r="CA57" s="69"/>
      <c r="CB57" s="74"/>
      <c r="CC57" s="68"/>
      <c r="CD57" s="68"/>
      <c r="CE57" s="68"/>
      <c r="CF57" s="75"/>
      <c r="CG57" s="60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2"/>
      <c r="DF57" s="36"/>
      <c r="DG57" s="36">
        <v>27</v>
      </c>
      <c r="DH57" s="36"/>
      <c r="DI57" s="36">
        <v>27</v>
      </c>
    </row>
    <row r="58" spans="5:113" ht="7.5" customHeight="1">
      <c r="E58" s="80"/>
      <c r="F58" s="81"/>
      <c r="G58" s="87"/>
      <c r="H58" s="88"/>
      <c r="I58" s="88"/>
      <c r="J58" s="88"/>
      <c r="K58" s="88"/>
      <c r="L58" s="89"/>
      <c r="M58" s="96"/>
      <c r="N58" s="97"/>
      <c r="O58" s="97"/>
      <c r="P58" s="97"/>
      <c r="Q58" s="97"/>
      <c r="R58" s="97"/>
      <c r="S58" s="97"/>
      <c r="T58" s="97"/>
      <c r="U58" s="97"/>
      <c r="V58" s="97"/>
      <c r="W58" s="98"/>
      <c r="X58" s="96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53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35"/>
      <c r="BH58" s="53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35"/>
      <c r="BW58" s="68"/>
      <c r="BX58" s="68"/>
      <c r="BY58" s="68"/>
      <c r="BZ58" s="68"/>
      <c r="CA58" s="69"/>
      <c r="CB58" s="74"/>
      <c r="CC58" s="68"/>
      <c r="CD58" s="68"/>
      <c r="CE58" s="68"/>
      <c r="CF58" s="75"/>
      <c r="CG58" s="60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2"/>
      <c r="DF58" s="36"/>
      <c r="DG58" s="36">
        <v>28</v>
      </c>
      <c r="DH58" s="36"/>
      <c r="DI58" s="36">
        <v>28</v>
      </c>
    </row>
    <row r="59" spans="5:113" ht="7.5" customHeight="1">
      <c r="E59" s="80"/>
      <c r="F59" s="81"/>
      <c r="G59" s="87"/>
      <c r="H59" s="88"/>
      <c r="I59" s="88"/>
      <c r="J59" s="88"/>
      <c r="K59" s="88"/>
      <c r="L59" s="89"/>
      <c r="M59" s="96"/>
      <c r="N59" s="97"/>
      <c r="O59" s="97"/>
      <c r="P59" s="97"/>
      <c r="Q59" s="97"/>
      <c r="R59" s="97"/>
      <c r="S59" s="97"/>
      <c r="T59" s="97"/>
      <c r="U59" s="97"/>
      <c r="V59" s="97"/>
      <c r="W59" s="98"/>
      <c r="X59" s="96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319"/>
      <c r="AL59" s="318"/>
      <c r="AM59" s="318"/>
      <c r="AN59" s="265"/>
      <c r="AO59" s="265"/>
      <c r="AP59" s="265"/>
      <c r="AQ59" s="265"/>
      <c r="AR59" s="265"/>
      <c r="AS59" s="265"/>
      <c r="AT59" s="265"/>
      <c r="AU59" s="265"/>
      <c r="AV59" s="265"/>
      <c r="AW59" s="265"/>
      <c r="AX59" s="265"/>
      <c r="AY59" s="265"/>
      <c r="AZ59" s="265"/>
      <c r="BA59" s="265"/>
      <c r="BB59" s="265"/>
      <c r="BC59" s="265"/>
      <c r="BD59" s="265"/>
      <c r="BE59" s="265"/>
      <c r="BF59" s="265"/>
      <c r="BG59" s="266"/>
      <c r="BH59" s="264"/>
      <c r="BI59" s="265"/>
      <c r="BJ59" s="265"/>
      <c r="BK59" s="265"/>
      <c r="BL59" s="265"/>
      <c r="BM59" s="265"/>
      <c r="BN59" s="265"/>
      <c r="BO59" s="265"/>
      <c r="BP59" s="265"/>
      <c r="BQ59" s="265"/>
      <c r="BR59" s="265"/>
      <c r="BS59" s="265"/>
      <c r="BT59" s="265"/>
      <c r="BU59" s="265"/>
      <c r="BV59" s="266"/>
      <c r="BW59" s="68"/>
      <c r="BX59" s="68"/>
      <c r="BY59" s="68"/>
      <c r="BZ59" s="68"/>
      <c r="CA59" s="69"/>
      <c r="CB59" s="74"/>
      <c r="CC59" s="68"/>
      <c r="CD59" s="68"/>
      <c r="CE59" s="68"/>
      <c r="CF59" s="75"/>
      <c r="CG59" s="60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2"/>
      <c r="DF59" s="36"/>
      <c r="DG59" s="36">
        <v>29</v>
      </c>
      <c r="DH59" s="36"/>
      <c r="DI59" s="36">
        <v>29</v>
      </c>
    </row>
    <row r="60" spans="5:113" ht="7.5" customHeight="1">
      <c r="E60" s="82"/>
      <c r="F60" s="83"/>
      <c r="G60" s="90"/>
      <c r="H60" s="91"/>
      <c r="I60" s="91"/>
      <c r="J60" s="91"/>
      <c r="K60" s="91"/>
      <c r="L60" s="92"/>
      <c r="M60" s="99"/>
      <c r="N60" s="100"/>
      <c r="O60" s="100"/>
      <c r="P60" s="100"/>
      <c r="Q60" s="100"/>
      <c r="R60" s="100"/>
      <c r="S60" s="100"/>
      <c r="T60" s="100"/>
      <c r="U60" s="100"/>
      <c r="V60" s="100"/>
      <c r="W60" s="101"/>
      <c r="X60" s="99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320"/>
      <c r="AL60" s="309"/>
      <c r="AM60" s="309"/>
      <c r="AN60" s="263"/>
      <c r="AO60" s="263"/>
      <c r="AP60" s="263"/>
      <c r="AQ60" s="263"/>
      <c r="AR60" s="263"/>
      <c r="AS60" s="263"/>
      <c r="AT60" s="263"/>
      <c r="AU60" s="263"/>
      <c r="AV60" s="263"/>
      <c r="AW60" s="263"/>
      <c r="AX60" s="263"/>
      <c r="AY60" s="263"/>
      <c r="AZ60" s="263"/>
      <c r="BA60" s="263"/>
      <c r="BB60" s="263"/>
      <c r="BC60" s="263"/>
      <c r="BD60" s="263"/>
      <c r="BE60" s="263"/>
      <c r="BF60" s="263"/>
      <c r="BG60" s="261"/>
      <c r="BH60" s="260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1"/>
      <c r="BW60" s="70"/>
      <c r="BX60" s="70"/>
      <c r="BY60" s="70"/>
      <c r="BZ60" s="70"/>
      <c r="CA60" s="71"/>
      <c r="CB60" s="76"/>
      <c r="CC60" s="70"/>
      <c r="CD60" s="70"/>
      <c r="CE60" s="70"/>
      <c r="CF60" s="77"/>
      <c r="CG60" s="63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5"/>
      <c r="CY60" s="39" t="s">
        <v>85</v>
      </c>
      <c r="DF60" s="36"/>
      <c r="DG60" s="36">
        <v>30</v>
      </c>
      <c r="DH60" s="36"/>
      <c r="DI60" s="36">
        <v>30</v>
      </c>
    </row>
    <row r="61" spans="5:113" ht="7.5" customHeight="1">
      <c r="E61" s="78" t="s">
        <v>91</v>
      </c>
      <c r="F61" s="79"/>
      <c r="G61" s="84" t="s">
        <v>112</v>
      </c>
      <c r="H61" s="85"/>
      <c r="I61" s="85"/>
      <c r="J61" s="85"/>
      <c r="K61" s="85"/>
      <c r="L61" s="86"/>
      <c r="M61" s="145" t="s">
        <v>95</v>
      </c>
      <c r="N61" s="146"/>
      <c r="O61" s="146"/>
      <c r="P61" s="146"/>
      <c r="Q61" s="146"/>
      <c r="R61" s="146"/>
      <c r="S61" s="146"/>
      <c r="T61" s="146"/>
      <c r="U61" s="146"/>
      <c r="V61" s="146"/>
      <c r="W61" s="147"/>
      <c r="X61" s="155" t="s">
        <v>10</v>
      </c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7"/>
      <c r="AK61" s="96" t="s">
        <v>104</v>
      </c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9"/>
      <c r="BH61" s="87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169"/>
      <c r="BW61" s="104"/>
      <c r="BX61" s="105"/>
      <c r="BY61" s="105"/>
      <c r="BZ61" s="105"/>
      <c r="CA61" s="106"/>
      <c r="CB61" s="300"/>
      <c r="CC61" s="300"/>
      <c r="CD61" s="300"/>
      <c r="CE61" s="300"/>
      <c r="CF61" s="301"/>
      <c r="CG61" s="283" t="s">
        <v>57</v>
      </c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Y61" s="36"/>
      <c r="CZ61" s="37" t="s">
        <v>63</v>
      </c>
      <c r="DA61" s="37" t="s">
        <v>64</v>
      </c>
      <c r="DB61" s="37" t="s">
        <v>65</v>
      </c>
      <c r="DC61" s="38" t="s">
        <v>66</v>
      </c>
      <c r="DF61" s="36"/>
      <c r="DG61" s="37">
        <v>31</v>
      </c>
      <c r="DH61" s="36"/>
      <c r="DI61" s="37">
        <v>31</v>
      </c>
    </row>
    <row r="62" spans="5:113" ht="7.5" customHeight="1">
      <c r="E62" s="80"/>
      <c r="F62" s="81"/>
      <c r="G62" s="87"/>
      <c r="H62" s="88"/>
      <c r="I62" s="88"/>
      <c r="J62" s="88"/>
      <c r="K62" s="88"/>
      <c r="L62" s="89"/>
      <c r="M62" s="145"/>
      <c r="N62" s="146"/>
      <c r="O62" s="146"/>
      <c r="P62" s="146"/>
      <c r="Q62" s="146"/>
      <c r="R62" s="146"/>
      <c r="S62" s="146"/>
      <c r="T62" s="146"/>
      <c r="U62" s="146"/>
      <c r="V62" s="146"/>
      <c r="W62" s="147"/>
      <c r="X62" s="87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9"/>
      <c r="AK62" s="87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9"/>
      <c r="BH62" s="87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169"/>
      <c r="BW62" s="107"/>
      <c r="BX62" s="108"/>
      <c r="BY62" s="108"/>
      <c r="BZ62" s="108"/>
      <c r="CA62" s="109"/>
      <c r="CB62" s="302"/>
      <c r="CC62" s="302"/>
      <c r="CD62" s="302"/>
      <c r="CE62" s="302"/>
      <c r="CF62" s="229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Y62" s="37" t="s">
        <v>67</v>
      </c>
      <c r="CZ62" s="36">
        <v>750</v>
      </c>
      <c r="DA62" s="36">
        <v>1100</v>
      </c>
      <c r="DB62" s="36">
        <v>2200</v>
      </c>
      <c r="DC62" s="36">
        <v>2800</v>
      </c>
      <c r="DF62" s="36"/>
      <c r="DG62" s="36"/>
      <c r="DH62" s="36"/>
      <c r="DI62" s="36"/>
    </row>
    <row r="63" spans="5:113" ht="7.5" customHeight="1">
      <c r="E63" s="80"/>
      <c r="F63" s="81"/>
      <c r="G63" s="87"/>
      <c r="H63" s="88"/>
      <c r="I63" s="88"/>
      <c r="J63" s="88"/>
      <c r="K63" s="88"/>
      <c r="L63" s="89"/>
      <c r="M63" s="145"/>
      <c r="N63" s="146"/>
      <c r="O63" s="146"/>
      <c r="P63" s="146"/>
      <c r="Q63" s="146"/>
      <c r="R63" s="146"/>
      <c r="S63" s="146"/>
      <c r="T63" s="146"/>
      <c r="U63" s="146"/>
      <c r="V63" s="146"/>
      <c r="W63" s="147"/>
      <c r="X63" s="158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60"/>
      <c r="AK63" s="158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60"/>
      <c r="BH63" s="158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215"/>
      <c r="BW63" s="110"/>
      <c r="BX63" s="111"/>
      <c r="BY63" s="111"/>
      <c r="BZ63" s="111"/>
      <c r="CA63" s="112"/>
      <c r="CB63" s="303"/>
      <c r="CC63" s="303"/>
      <c r="CD63" s="303"/>
      <c r="CE63" s="303"/>
      <c r="CF63" s="30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Y63" s="37" t="s">
        <v>68</v>
      </c>
      <c r="CZ63" s="36">
        <v>700</v>
      </c>
      <c r="DA63" s="36">
        <v>1000</v>
      </c>
      <c r="DB63" s="36">
        <v>1900</v>
      </c>
      <c r="DC63" s="36">
        <v>2400</v>
      </c>
      <c r="DF63" s="36"/>
      <c r="DG63" s="36"/>
      <c r="DH63" s="36"/>
      <c r="DI63" s="36"/>
    </row>
    <row r="64" spans="5:107" ht="7.5" customHeight="1">
      <c r="E64" s="80"/>
      <c r="F64" s="81"/>
      <c r="G64" s="87"/>
      <c r="H64" s="88"/>
      <c r="I64" s="88"/>
      <c r="J64" s="88"/>
      <c r="K64" s="88"/>
      <c r="L64" s="89"/>
      <c r="M64" s="145" t="s">
        <v>14</v>
      </c>
      <c r="N64" s="146"/>
      <c r="O64" s="146"/>
      <c r="P64" s="146"/>
      <c r="Q64" s="146"/>
      <c r="R64" s="146"/>
      <c r="S64" s="146"/>
      <c r="T64" s="146"/>
      <c r="U64" s="146"/>
      <c r="V64" s="146"/>
      <c r="W64" s="147"/>
      <c r="X64" s="148" t="s">
        <v>114</v>
      </c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50"/>
      <c r="AK64" s="148" t="s">
        <v>105</v>
      </c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50"/>
      <c r="BH64" s="20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25"/>
      <c r="BW64" s="232">
        <f>IF($BN$65="","",IF($BN$65&lt;=$AT$68,"○",""))</f>
      </c>
      <c r="BX64" s="66"/>
      <c r="BY64" s="66"/>
      <c r="BZ64" s="66"/>
      <c r="CA64" s="67"/>
      <c r="CB64" s="250">
        <f>IF($BN$65="","",IF($BN$65&gt;$AT$68,"○",""))</f>
      </c>
      <c r="CC64" s="251"/>
      <c r="CD64" s="251"/>
      <c r="CE64" s="251"/>
      <c r="CF64" s="252"/>
      <c r="CG64" s="294" t="s">
        <v>60</v>
      </c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Y64" s="37" t="s">
        <v>69</v>
      </c>
      <c r="CZ64" s="36">
        <v>650</v>
      </c>
      <c r="DA64" s="36">
        <v>950</v>
      </c>
      <c r="DB64" s="36">
        <v>1650</v>
      </c>
      <c r="DC64" s="36">
        <v>2100</v>
      </c>
    </row>
    <row r="65" spans="5:107" ht="7.5" customHeight="1">
      <c r="E65" s="80"/>
      <c r="F65" s="81"/>
      <c r="G65" s="87"/>
      <c r="H65" s="88"/>
      <c r="I65" s="88"/>
      <c r="J65" s="88"/>
      <c r="K65" s="88"/>
      <c r="L65" s="89"/>
      <c r="M65" s="145"/>
      <c r="N65" s="146"/>
      <c r="O65" s="146"/>
      <c r="P65" s="146"/>
      <c r="Q65" s="146"/>
      <c r="R65" s="146"/>
      <c r="S65" s="146"/>
      <c r="T65" s="146"/>
      <c r="U65" s="146"/>
      <c r="V65" s="146"/>
      <c r="W65" s="147"/>
      <c r="X65" s="148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50"/>
      <c r="AK65" s="148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50"/>
      <c r="BH65" s="299" t="s">
        <v>35</v>
      </c>
      <c r="BI65" s="311"/>
      <c r="BJ65" s="311"/>
      <c r="BK65" s="311"/>
      <c r="BL65" s="311"/>
      <c r="BM65" s="311"/>
      <c r="BN65" s="286"/>
      <c r="BO65" s="286"/>
      <c r="BP65" s="286"/>
      <c r="BQ65" s="286"/>
      <c r="BR65" s="286"/>
      <c r="BS65" s="290" t="s">
        <v>49</v>
      </c>
      <c r="BT65" s="291"/>
      <c r="BU65" s="291"/>
      <c r="BV65" s="21"/>
      <c r="BW65" s="233"/>
      <c r="BX65" s="68"/>
      <c r="BY65" s="68"/>
      <c r="BZ65" s="68"/>
      <c r="CA65" s="69"/>
      <c r="CB65" s="250"/>
      <c r="CC65" s="251"/>
      <c r="CD65" s="251"/>
      <c r="CE65" s="251"/>
      <c r="CF65" s="252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Y65" s="37" t="s">
        <v>70</v>
      </c>
      <c r="CZ65" s="36">
        <v>650</v>
      </c>
      <c r="DA65" s="36">
        <v>950</v>
      </c>
      <c r="DB65" s="36">
        <v>1650</v>
      </c>
      <c r="DC65" s="36">
        <v>2100</v>
      </c>
    </row>
    <row r="66" spans="5:107" ht="7.5" customHeight="1">
      <c r="E66" s="80"/>
      <c r="F66" s="81"/>
      <c r="G66" s="87"/>
      <c r="H66" s="88"/>
      <c r="I66" s="88"/>
      <c r="J66" s="88"/>
      <c r="K66" s="88"/>
      <c r="L66" s="89"/>
      <c r="M66" s="145"/>
      <c r="N66" s="146"/>
      <c r="O66" s="146"/>
      <c r="P66" s="146"/>
      <c r="Q66" s="146"/>
      <c r="R66" s="146"/>
      <c r="S66" s="146"/>
      <c r="T66" s="146"/>
      <c r="U66" s="146"/>
      <c r="V66" s="146"/>
      <c r="W66" s="147"/>
      <c r="X66" s="151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50"/>
      <c r="AK66" s="151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50"/>
      <c r="BH66" s="312"/>
      <c r="BI66" s="311"/>
      <c r="BJ66" s="311"/>
      <c r="BK66" s="311"/>
      <c r="BL66" s="311"/>
      <c r="BM66" s="311"/>
      <c r="BN66" s="286"/>
      <c r="BO66" s="286"/>
      <c r="BP66" s="286"/>
      <c r="BQ66" s="286"/>
      <c r="BR66" s="286"/>
      <c r="BS66" s="291"/>
      <c r="BT66" s="291"/>
      <c r="BU66" s="291"/>
      <c r="BV66" s="21"/>
      <c r="BW66" s="233"/>
      <c r="BX66" s="68"/>
      <c r="BY66" s="68"/>
      <c r="BZ66" s="68"/>
      <c r="CA66" s="69"/>
      <c r="CB66" s="250"/>
      <c r="CC66" s="251"/>
      <c r="CD66" s="251"/>
      <c r="CE66" s="251"/>
      <c r="CF66" s="252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Y66" s="37" t="s">
        <v>55</v>
      </c>
      <c r="CZ66" s="36">
        <v>620</v>
      </c>
      <c r="DA66" s="36">
        <v>900</v>
      </c>
      <c r="DB66" s="36">
        <v>1600</v>
      </c>
      <c r="DC66" s="36">
        <v>2000</v>
      </c>
    </row>
    <row r="67" spans="5:107" ht="7.5" customHeight="1">
      <c r="E67" s="80"/>
      <c r="F67" s="81"/>
      <c r="G67" s="87"/>
      <c r="H67" s="88"/>
      <c r="I67" s="88"/>
      <c r="J67" s="88"/>
      <c r="K67" s="88"/>
      <c r="L67" s="89"/>
      <c r="M67" s="145"/>
      <c r="N67" s="146"/>
      <c r="O67" s="146"/>
      <c r="P67" s="146"/>
      <c r="Q67" s="146"/>
      <c r="R67" s="146"/>
      <c r="S67" s="146"/>
      <c r="T67" s="146"/>
      <c r="U67" s="146"/>
      <c r="V67" s="146"/>
      <c r="W67" s="147"/>
      <c r="X67" s="151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50"/>
      <c r="AK67" s="161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3"/>
      <c r="BH67" s="6"/>
      <c r="BI67" s="7"/>
      <c r="BJ67" s="7"/>
      <c r="BK67" s="7"/>
      <c r="BL67" s="7"/>
      <c r="BM67" s="7"/>
      <c r="BN67" s="293"/>
      <c r="BO67" s="293"/>
      <c r="BP67" s="293"/>
      <c r="BQ67" s="293"/>
      <c r="BR67" s="293"/>
      <c r="BS67" s="7"/>
      <c r="BT67" s="7"/>
      <c r="BU67" s="7"/>
      <c r="BV67" s="21"/>
      <c r="BW67" s="233"/>
      <c r="BX67" s="68"/>
      <c r="BY67" s="68"/>
      <c r="BZ67" s="68"/>
      <c r="CA67" s="69"/>
      <c r="CB67" s="250"/>
      <c r="CC67" s="251"/>
      <c r="CD67" s="251"/>
      <c r="CE67" s="251"/>
      <c r="CF67" s="252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Y67" s="37" t="s">
        <v>56</v>
      </c>
      <c r="CZ67" s="36">
        <v>620</v>
      </c>
      <c r="DA67" s="36">
        <v>900</v>
      </c>
      <c r="DB67" s="36">
        <v>1600</v>
      </c>
      <c r="DC67" s="36">
        <v>2000</v>
      </c>
    </row>
    <row r="68" spans="5:107" ht="7.5" customHeight="1">
      <c r="E68" s="80"/>
      <c r="F68" s="81"/>
      <c r="G68" s="87"/>
      <c r="H68" s="88"/>
      <c r="I68" s="88"/>
      <c r="J68" s="88"/>
      <c r="K68" s="88"/>
      <c r="L68" s="89"/>
      <c r="M68" s="145"/>
      <c r="N68" s="146"/>
      <c r="O68" s="146"/>
      <c r="P68" s="146"/>
      <c r="Q68" s="146"/>
      <c r="R68" s="146"/>
      <c r="S68" s="146"/>
      <c r="T68" s="146"/>
      <c r="U68" s="146"/>
      <c r="V68" s="146"/>
      <c r="W68" s="147"/>
      <c r="X68" s="151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50"/>
      <c r="AK68" s="15"/>
      <c r="AL68" s="173" t="s">
        <v>27</v>
      </c>
      <c r="AM68" s="174"/>
      <c r="AN68" s="174"/>
      <c r="AO68" s="174"/>
      <c r="AP68" s="174"/>
      <c r="AQ68" s="174"/>
      <c r="AR68" s="174"/>
      <c r="AS68" s="174"/>
      <c r="AT68" s="152" t="str">
        <f>IF(AW9="","?",VLOOKUP(AW9,CY55:CZ56,2,FALSE))</f>
        <v>?</v>
      </c>
      <c r="AU68" s="153"/>
      <c r="AV68" s="153"/>
      <c r="AW68" s="153"/>
      <c r="AX68" s="153"/>
      <c r="AY68" s="154"/>
      <c r="AZ68" s="257" t="s">
        <v>50</v>
      </c>
      <c r="BA68" s="225"/>
      <c r="BB68" s="16"/>
      <c r="BC68" s="16"/>
      <c r="BD68" s="16"/>
      <c r="BE68" s="16"/>
      <c r="BF68" s="16"/>
      <c r="BG68" s="17"/>
      <c r="BH68" s="299" t="s">
        <v>36</v>
      </c>
      <c r="BI68" s="173"/>
      <c r="BJ68" s="173"/>
      <c r="BK68" s="173"/>
      <c r="BL68" s="173"/>
      <c r="BM68" s="173"/>
      <c r="BN68" s="286"/>
      <c r="BO68" s="286"/>
      <c r="BP68" s="286"/>
      <c r="BQ68" s="286"/>
      <c r="BR68" s="286"/>
      <c r="BS68" s="292" t="s">
        <v>50</v>
      </c>
      <c r="BT68" s="290"/>
      <c r="BU68" s="290"/>
      <c r="BV68" s="21"/>
      <c r="BW68" s="233"/>
      <c r="BX68" s="68"/>
      <c r="BY68" s="68"/>
      <c r="BZ68" s="68"/>
      <c r="CA68" s="69"/>
      <c r="CB68" s="250"/>
      <c r="CC68" s="251"/>
      <c r="CD68" s="251"/>
      <c r="CE68" s="251"/>
      <c r="CF68" s="252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DC68" s="19"/>
    </row>
    <row r="69" spans="5:107" ht="7.5" customHeight="1">
      <c r="E69" s="80"/>
      <c r="F69" s="81"/>
      <c r="G69" s="87"/>
      <c r="H69" s="88"/>
      <c r="I69" s="88"/>
      <c r="J69" s="88"/>
      <c r="K69" s="88"/>
      <c r="L69" s="89"/>
      <c r="M69" s="145"/>
      <c r="N69" s="146"/>
      <c r="O69" s="146"/>
      <c r="P69" s="146"/>
      <c r="Q69" s="146"/>
      <c r="R69" s="146"/>
      <c r="S69" s="146"/>
      <c r="T69" s="146"/>
      <c r="U69" s="146"/>
      <c r="V69" s="146"/>
      <c r="W69" s="147"/>
      <c r="X69" s="151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50"/>
      <c r="AK69" s="15"/>
      <c r="AL69" s="174"/>
      <c r="AM69" s="174"/>
      <c r="AN69" s="174"/>
      <c r="AO69" s="174"/>
      <c r="AP69" s="174"/>
      <c r="AQ69" s="174"/>
      <c r="AR69" s="174"/>
      <c r="AS69" s="174"/>
      <c r="AT69" s="153"/>
      <c r="AU69" s="153"/>
      <c r="AV69" s="153"/>
      <c r="AW69" s="153"/>
      <c r="AX69" s="153"/>
      <c r="AY69" s="154"/>
      <c r="AZ69" s="225"/>
      <c r="BA69" s="225"/>
      <c r="BB69" s="16"/>
      <c r="BC69" s="16"/>
      <c r="BD69" s="16"/>
      <c r="BE69" s="16"/>
      <c r="BF69" s="16"/>
      <c r="BG69" s="17"/>
      <c r="BH69" s="299"/>
      <c r="BI69" s="173"/>
      <c r="BJ69" s="173"/>
      <c r="BK69" s="173"/>
      <c r="BL69" s="173"/>
      <c r="BM69" s="173"/>
      <c r="BN69" s="286"/>
      <c r="BO69" s="286"/>
      <c r="BP69" s="286"/>
      <c r="BQ69" s="286"/>
      <c r="BR69" s="286"/>
      <c r="BS69" s="290"/>
      <c r="BT69" s="290"/>
      <c r="BU69" s="290"/>
      <c r="BV69" s="21"/>
      <c r="BW69" s="233"/>
      <c r="BX69" s="68"/>
      <c r="BY69" s="68"/>
      <c r="BZ69" s="68"/>
      <c r="CA69" s="69"/>
      <c r="CB69" s="250"/>
      <c r="CC69" s="251"/>
      <c r="CD69" s="251"/>
      <c r="CE69" s="251"/>
      <c r="CF69" s="252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Y69" s="40" t="s">
        <v>84</v>
      </c>
      <c r="DC69" s="19"/>
    </row>
    <row r="70" spans="5:107" ht="7.5" customHeight="1">
      <c r="E70" s="80"/>
      <c r="F70" s="81"/>
      <c r="G70" s="87"/>
      <c r="H70" s="88"/>
      <c r="I70" s="88"/>
      <c r="J70" s="88"/>
      <c r="K70" s="88"/>
      <c r="L70" s="89"/>
      <c r="M70" s="145"/>
      <c r="N70" s="146"/>
      <c r="O70" s="146"/>
      <c r="P70" s="146"/>
      <c r="Q70" s="146"/>
      <c r="R70" s="146"/>
      <c r="S70" s="146"/>
      <c r="T70" s="146"/>
      <c r="U70" s="146"/>
      <c r="V70" s="146"/>
      <c r="W70" s="147"/>
      <c r="X70" s="151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50"/>
      <c r="AK70" s="8"/>
      <c r="AL70" s="9"/>
      <c r="AM70" s="16"/>
      <c r="AN70" s="16"/>
      <c r="AO70" s="16"/>
      <c r="AP70" s="16"/>
      <c r="AQ70" s="10"/>
      <c r="AR70" s="10"/>
      <c r="AS70" s="10"/>
      <c r="AT70" s="10"/>
      <c r="AU70" s="10"/>
      <c r="AV70" s="10"/>
      <c r="AW70" s="11"/>
      <c r="AX70" s="11"/>
      <c r="AY70" s="11"/>
      <c r="AZ70" s="11"/>
      <c r="BA70" s="9"/>
      <c r="BB70" s="9"/>
      <c r="BC70" s="9"/>
      <c r="BD70" s="9"/>
      <c r="BE70" s="9"/>
      <c r="BF70" s="9"/>
      <c r="BG70" s="12"/>
      <c r="BH70" s="26"/>
      <c r="BI70" s="27"/>
      <c r="BJ70" s="27"/>
      <c r="BK70" s="27"/>
      <c r="BL70" s="27"/>
      <c r="BM70" s="27"/>
      <c r="BN70" s="111"/>
      <c r="BO70" s="111"/>
      <c r="BP70" s="111"/>
      <c r="BQ70" s="111"/>
      <c r="BR70" s="111"/>
      <c r="BS70" s="27"/>
      <c r="BT70" s="27"/>
      <c r="BU70" s="27"/>
      <c r="BV70" s="28"/>
      <c r="BW70" s="287"/>
      <c r="BX70" s="288"/>
      <c r="BY70" s="288"/>
      <c r="BZ70" s="288"/>
      <c r="CA70" s="289"/>
      <c r="CB70" s="250"/>
      <c r="CC70" s="251"/>
      <c r="CD70" s="251"/>
      <c r="CE70" s="251"/>
      <c r="CF70" s="252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Y70" s="36"/>
      <c r="CZ70" s="37" t="s">
        <v>63</v>
      </c>
      <c r="DA70" s="37" t="s">
        <v>64</v>
      </c>
      <c r="DB70" s="37" t="s">
        <v>65</v>
      </c>
      <c r="DC70" s="38" t="s">
        <v>66</v>
      </c>
    </row>
    <row r="71" spans="5:107" ht="7.5" customHeight="1">
      <c r="E71" s="80"/>
      <c r="F71" s="81"/>
      <c r="G71" s="87"/>
      <c r="H71" s="88"/>
      <c r="I71" s="88"/>
      <c r="J71" s="88"/>
      <c r="K71" s="88"/>
      <c r="L71" s="89"/>
      <c r="M71" s="96" t="s">
        <v>113</v>
      </c>
      <c r="N71" s="88"/>
      <c r="O71" s="88"/>
      <c r="P71" s="88"/>
      <c r="Q71" s="88"/>
      <c r="R71" s="88"/>
      <c r="S71" s="88"/>
      <c r="T71" s="88"/>
      <c r="U71" s="88"/>
      <c r="V71" s="88"/>
      <c r="W71" s="89"/>
      <c r="X71" s="87" t="s">
        <v>10</v>
      </c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9"/>
      <c r="AK71" s="93" t="s">
        <v>115</v>
      </c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7"/>
      <c r="BH71" s="155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63"/>
      <c r="BW71" s="104"/>
      <c r="BX71" s="105"/>
      <c r="BY71" s="105"/>
      <c r="BZ71" s="105"/>
      <c r="CA71" s="106"/>
      <c r="CB71" s="115"/>
      <c r="CC71" s="108"/>
      <c r="CD71" s="108"/>
      <c r="CE71" s="108"/>
      <c r="CF71" s="116"/>
      <c r="CG71" s="283" t="s">
        <v>57</v>
      </c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Y71" s="37" t="s">
        <v>67</v>
      </c>
      <c r="CZ71" s="37" t="s">
        <v>86</v>
      </c>
      <c r="DA71" s="37" t="s">
        <v>86</v>
      </c>
      <c r="DB71" s="37" t="s">
        <v>86</v>
      </c>
      <c r="DC71" s="37" t="s">
        <v>86</v>
      </c>
    </row>
    <row r="72" spans="5:107" ht="7.5" customHeight="1">
      <c r="E72" s="80"/>
      <c r="F72" s="81"/>
      <c r="G72" s="87"/>
      <c r="H72" s="88"/>
      <c r="I72" s="88"/>
      <c r="J72" s="88"/>
      <c r="K72" s="88"/>
      <c r="L72" s="89"/>
      <c r="M72" s="87"/>
      <c r="N72" s="88"/>
      <c r="O72" s="88"/>
      <c r="P72" s="88"/>
      <c r="Q72" s="88"/>
      <c r="R72" s="88"/>
      <c r="S72" s="88"/>
      <c r="T72" s="88"/>
      <c r="U72" s="88"/>
      <c r="V72" s="88"/>
      <c r="W72" s="89"/>
      <c r="X72" s="87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9"/>
      <c r="AK72" s="87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9"/>
      <c r="BH72" s="87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169"/>
      <c r="BW72" s="107"/>
      <c r="BX72" s="108"/>
      <c r="BY72" s="108"/>
      <c r="BZ72" s="108"/>
      <c r="CA72" s="109"/>
      <c r="CB72" s="115"/>
      <c r="CC72" s="108"/>
      <c r="CD72" s="108"/>
      <c r="CE72" s="108"/>
      <c r="CF72" s="116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Y72" s="37" t="s">
        <v>68</v>
      </c>
      <c r="CZ72" s="37" t="s">
        <v>86</v>
      </c>
      <c r="DA72" s="37" t="s">
        <v>86</v>
      </c>
      <c r="DB72" s="37" t="s">
        <v>86</v>
      </c>
      <c r="DC72" s="37" t="s">
        <v>86</v>
      </c>
    </row>
    <row r="73" spans="5:107" ht="7.5" customHeight="1">
      <c r="E73" s="82"/>
      <c r="F73" s="83"/>
      <c r="G73" s="90"/>
      <c r="H73" s="91"/>
      <c r="I73" s="91"/>
      <c r="J73" s="91"/>
      <c r="K73" s="91"/>
      <c r="L73" s="92"/>
      <c r="M73" s="90"/>
      <c r="N73" s="91"/>
      <c r="O73" s="91"/>
      <c r="P73" s="91"/>
      <c r="Q73" s="91"/>
      <c r="R73" s="91"/>
      <c r="S73" s="91"/>
      <c r="T73" s="91"/>
      <c r="U73" s="91"/>
      <c r="V73" s="91"/>
      <c r="W73" s="92"/>
      <c r="X73" s="90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2"/>
      <c r="AK73" s="90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2"/>
      <c r="BH73" s="90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172"/>
      <c r="BW73" s="249"/>
      <c r="BX73" s="195"/>
      <c r="BY73" s="195"/>
      <c r="BZ73" s="195"/>
      <c r="CA73" s="267"/>
      <c r="CB73" s="295"/>
      <c r="CC73" s="195"/>
      <c r="CD73" s="195"/>
      <c r="CE73" s="195"/>
      <c r="CF73" s="296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Y73" s="37" t="s">
        <v>69</v>
      </c>
      <c r="CZ73" s="36">
        <v>750</v>
      </c>
      <c r="DA73" s="36">
        <v>750</v>
      </c>
      <c r="DB73" s="37" t="s">
        <v>86</v>
      </c>
      <c r="DC73" s="37" t="s">
        <v>87</v>
      </c>
    </row>
    <row r="74" spans="5:107" ht="7.5" customHeight="1">
      <c r="E74" s="131" t="s">
        <v>99</v>
      </c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6"/>
      <c r="CY74" s="37" t="s">
        <v>70</v>
      </c>
      <c r="CZ74" s="37" t="s">
        <v>86</v>
      </c>
      <c r="DA74" s="37" t="s">
        <v>86</v>
      </c>
      <c r="DB74" s="37" t="s">
        <v>86</v>
      </c>
      <c r="DC74" s="37" t="s">
        <v>86</v>
      </c>
    </row>
    <row r="75" spans="5:107" ht="7.5" customHeight="1">
      <c r="E75" s="87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9"/>
      <c r="CY75" s="37" t="s">
        <v>55</v>
      </c>
      <c r="CZ75" s="37" t="s">
        <v>86</v>
      </c>
      <c r="DA75" s="37" t="s">
        <v>86</v>
      </c>
      <c r="DB75" s="37" t="s">
        <v>86</v>
      </c>
      <c r="DC75" s="37" t="s">
        <v>88</v>
      </c>
    </row>
    <row r="76" spans="5:118" ht="7.5" customHeight="1">
      <c r="E76" s="90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2"/>
      <c r="CY76" s="37" t="s">
        <v>56</v>
      </c>
      <c r="CZ76" s="36">
        <v>1100</v>
      </c>
      <c r="DA76" s="36">
        <v>1100</v>
      </c>
      <c r="DB76" s="37" t="s">
        <v>86</v>
      </c>
      <c r="DC76" s="37" t="s">
        <v>86</v>
      </c>
      <c r="DL76" s="19"/>
      <c r="DM76" s="34"/>
      <c r="DN76" s="19"/>
    </row>
    <row r="77" spans="5:118" ht="7.5" customHeight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DL77" s="19"/>
      <c r="DM77" s="19"/>
      <c r="DN77" s="19"/>
    </row>
    <row r="78" spans="5:118" ht="7.5" customHeight="1">
      <c r="E78" s="256" t="s">
        <v>29</v>
      </c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256"/>
      <c r="R78" s="256"/>
      <c r="S78" s="256"/>
      <c r="T78" s="256"/>
      <c r="U78" s="256"/>
      <c r="V78" s="256"/>
      <c r="W78" s="256"/>
      <c r="X78" s="256"/>
      <c r="Y78" s="256"/>
      <c r="Z78" s="256"/>
      <c r="AA78" s="256"/>
      <c r="AB78" s="256"/>
      <c r="AC78" s="256"/>
      <c r="AD78" s="256"/>
      <c r="AE78" s="256"/>
      <c r="AF78" s="256"/>
      <c r="AG78" s="256"/>
      <c r="AH78" s="256"/>
      <c r="AI78" s="256"/>
      <c r="AJ78" s="256"/>
      <c r="AK78" s="256"/>
      <c r="AL78" s="256"/>
      <c r="AM78" s="256"/>
      <c r="AN78" s="256"/>
      <c r="AO78" s="256"/>
      <c r="AP78" s="256"/>
      <c r="AQ78" s="256"/>
      <c r="AR78" s="256"/>
      <c r="AS78" s="256"/>
      <c r="AT78" s="256"/>
      <c r="AU78" s="256"/>
      <c r="AV78" s="256"/>
      <c r="AW78" s="256"/>
      <c r="AX78" s="256"/>
      <c r="AY78" s="256"/>
      <c r="AZ78" s="256"/>
      <c r="BA78" s="256"/>
      <c r="BB78" s="256"/>
      <c r="BC78" s="256"/>
      <c r="BD78" s="256"/>
      <c r="BE78" s="256"/>
      <c r="BF78" s="256"/>
      <c r="BG78" s="256"/>
      <c r="BH78" s="256"/>
      <c r="BI78" s="256"/>
      <c r="BJ78" s="256"/>
      <c r="BK78" s="256"/>
      <c r="BL78" s="256"/>
      <c r="BM78" s="256"/>
      <c r="BN78" s="256"/>
      <c r="BO78" s="256"/>
      <c r="BP78" s="256"/>
      <c r="BQ78" s="256"/>
      <c r="BR78" s="256"/>
      <c r="BS78" s="256"/>
      <c r="BT78" s="256"/>
      <c r="BU78" s="256"/>
      <c r="BV78" s="256"/>
      <c r="BW78" s="256"/>
      <c r="BX78" s="256"/>
      <c r="BY78" s="256"/>
      <c r="BZ78" s="256"/>
      <c r="CA78" s="256"/>
      <c r="CB78" s="256"/>
      <c r="CC78" s="256"/>
      <c r="CD78" s="256"/>
      <c r="CE78" s="256"/>
      <c r="CF78" s="256"/>
      <c r="DL78" s="19"/>
      <c r="DM78" s="19"/>
      <c r="DN78" s="19"/>
    </row>
    <row r="79" spans="5:118" ht="7.5" customHeight="1"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  <c r="BI79" s="212"/>
      <c r="BJ79" s="212"/>
      <c r="BK79" s="212"/>
      <c r="BL79" s="212"/>
      <c r="BM79" s="212"/>
      <c r="BN79" s="212"/>
      <c r="BO79" s="212"/>
      <c r="BP79" s="212"/>
      <c r="BQ79" s="212"/>
      <c r="BR79" s="212"/>
      <c r="BS79" s="212"/>
      <c r="BT79" s="212"/>
      <c r="BU79" s="212"/>
      <c r="BV79" s="212"/>
      <c r="BW79" s="212"/>
      <c r="BX79" s="212"/>
      <c r="BY79" s="212"/>
      <c r="BZ79" s="212"/>
      <c r="CA79" s="212"/>
      <c r="CB79" s="212"/>
      <c r="CC79" s="212"/>
      <c r="CD79" s="212"/>
      <c r="CE79" s="212"/>
      <c r="CF79" s="212"/>
      <c r="DL79" s="19"/>
      <c r="DM79" s="19"/>
      <c r="DN79" s="19"/>
    </row>
    <row r="80" spans="5:118" ht="7.5" customHeight="1">
      <c r="E80" s="164" t="s">
        <v>30</v>
      </c>
      <c r="F80" s="268"/>
      <c r="G80" s="253" t="s">
        <v>0</v>
      </c>
      <c r="H80" s="253"/>
      <c r="I80" s="253"/>
      <c r="J80" s="253"/>
      <c r="K80" s="253"/>
      <c r="L80" s="253"/>
      <c r="M80" s="253"/>
      <c r="N80" s="253"/>
      <c r="O80" s="253"/>
      <c r="P80" s="253"/>
      <c r="Q80" s="253"/>
      <c r="R80" s="253"/>
      <c r="S80" s="253"/>
      <c r="T80" s="253"/>
      <c r="U80" s="253"/>
      <c r="V80" s="253"/>
      <c r="W80" s="253"/>
      <c r="X80" s="253" t="s">
        <v>1</v>
      </c>
      <c r="Y80" s="253"/>
      <c r="Z80" s="253"/>
      <c r="AA80" s="253"/>
      <c r="AB80" s="253"/>
      <c r="AC80" s="253"/>
      <c r="AD80" s="253"/>
      <c r="AE80" s="253"/>
      <c r="AF80" s="253"/>
      <c r="AG80" s="253"/>
      <c r="AH80" s="253"/>
      <c r="AI80" s="253"/>
      <c r="AJ80" s="253"/>
      <c r="AK80" s="253" t="s">
        <v>31</v>
      </c>
      <c r="AL80" s="253"/>
      <c r="AM80" s="253"/>
      <c r="AN80" s="253"/>
      <c r="AO80" s="253"/>
      <c r="AP80" s="253"/>
      <c r="AQ80" s="253"/>
      <c r="AR80" s="253"/>
      <c r="AS80" s="253"/>
      <c r="AT80" s="253"/>
      <c r="AU80" s="253"/>
      <c r="AV80" s="253"/>
      <c r="AW80" s="253"/>
      <c r="AX80" s="253"/>
      <c r="AY80" s="253"/>
      <c r="AZ80" s="253"/>
      <c r="BA80" s="253"/>
      <c r="BB80" s="253"/>
      <c r="BC80" s="253"/>
      <c r="BD80" s="253"/>
      <c r="BE80" s="253"/>
      <c r="BF80" s="253"/>
      <c r="BG80" s="253"/>
      <c r="BH80" s="253" t="s">
        <v>32</v>
      </c>
      <c r="BI80" s="253"/>
      <c r="BJ80" s="253"/>
      <c r="BK80" s="253"/>
      <c r="BL80" s="253"/>
      <c r="BM80" s="253"/>
      <c r="BN80" s="253"/>
      <c r="BO80" s="253"/>
      <c r="BP80" s="253"/>
      <c r="BQ80" s="253"/>
      <c r="BR80" s="253"/>
      <c r="BS80" s="253"/>
      <c r="BT80" s="253"/>
      <c r="BU80" s="253"/>
      <c r="BV80" s="253"/>
      <c r="BW80" s="253"/>
      <c r="BX80" s="253"/>
      <c r="BY80" s="253"/>
      <c r="BZ80" s="253"/>
      <c r="CA80" s="253"/>
      <c r="CB80" s="132" t="s">
        <v>33</v>
      </c>
      <c r="CC80" s="85"/>
      <c r="CD80" s="85"/>
      <c r="CE80" s="85"/>
      <c r="CF80" s="86"/>
      <c r="DL80" s="19"/>
      <c r="DM80" s="19"/>
      <c r="DN80" s="19"/>
    </row>
    <row r="81" spans="5:118" ht="7.5" customHeight="1">
      <c r="E81" s="269"/>
      <c r="F81" s="103"/>
      <c r="G81" s="254"/>
      <c r="H81" s="254"/>
      <c r="I81" s="254"/>
      <c r="J81" s="254"/>
      <c r="K81" s="254"/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254"/>
      <c r="W81" s="254"/>
      <c r="X81" s="254"/>
      <c r="Y81" s="254"/>
      <c r="Z81" s="254"/>
      <c r="AA81" s="254"/>
      <c r="AB81" s="254"/>
      <c r="AC81" s="254"/>
      <c r="AD81" s="254"/>
      <c r="AE81" s="254"/>
      <c r="AF81" s="254"/>
      <c r="AG81" s="254"/>
      <c r="AH81" s="254"/>
      <c r="AI81" s="254"/>
      <c r="AJ81" s="254"/>
      <c r="AK81" s="254"/>
      <c r="AL81" s="254"/>
      <c r="AM81" s="254"/>
      <c r="AN81" s="254"/>
      <c r="AO81" s="254"/>
      <c r="AP81" s="254"/>
      <c r="AQ81" s="254"/>
      <c r="AR81" s="254"/>
      <c r="AS81" s="254"/>
      <c r="AT81" s="254"/>
      <c r="AU81" s="254"/>
      <c r="AV81" s="254"/>
      <c r="AW81" s="254"/>
      <c r="AX81" s="254"/>
      <c r="AY81" s="254"/>
      <c r="AZ81" s="254"/>
      <c r="BA81" s="254"/>
      <c r="BB81" s="254"/>
      <c r="BC81" s="254"/>
      <c r="BD81" s="254"/>
      <c r="BE81" s="254"/>
      <c r="BF81" s="254"/>
      <c r="BG81" s="254"/>
      <c r="BH81" s="254"/>
      <c r="BI81" s="254"/>
      <c r="BJ81" s="254"/>
      <c r="BK81" s="254"/>
      <c r="BL81" s="254"/>
      <c r="BM81" s="254"/>
      <c r="BN81" s="254"/>
      <c r="BO81" s="254"/>
      <c r="BP81" s="254"/>
      <c r="BQ81" s="254"/>
      <c r="BR81" s="254"/>
      <c r="BS81" s="254"/>
      <c r="BT81" s="254"/>
      <c r="BU81" s="254"/>
      <c r="BV81" s="254"/>
      <c r="BW81" s="254"/>
      <c r="BX81" s="254"/>
      <c r="BY81" s="254"/>
      <c r="BZ81" s="254"/>
      <c r="CA81" s="254"/>
      <c r="CB81" s="88"/>
      <c r="CC81" s="88"/>
      <c r="CD81" s="88"/>
      <c r="CE81" s="88"/>
      <c r="CF81" s="89"/>
      <c r="DL81" s="19"/>
      <c r="DM81" s="19"/>
      <c r="DN81" s="19"/>
    </row>
    <row r="82" spans="5:118" ht="7.5" customHeight="1">
      <c r="E82" s="270"/>
      <c r="F82" s="271"/>
      <c r="G82" s="272"/>
      <c r="H82" s="272"/>
      <c r="I82" s="272"/>
      <c r="J82" s="272"/>
      <c r="K82" s="272"/>
      <c r="L82" s="272"/>
      <c r="M82" s="272"/>
      <c r="N82" s="272"/>
      <c r="O82" s="272"/>
      <c r="P82" s="272"/>
      <c r="Q82" s="272"/>
      <c r="R82" s="272"/>
      <c r="S82" s="272"/>
      <c r="T82" s="272"/>
      <c r="U82" s="272"/>
      <c r="V82" s="272"/>
      <c r="W82" s="272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255"/>
      <c r="AL82" s="255"/>
      <c r="AM82" s="255"/>
      <c r="AN82" s="255"/>
      <c r="AO82" s="255"/>
      <c r="AP82" s="255"/>
      <c r="AQ82" s="255"/>
      <c r="AR82" s="255"/>
      <c r="AS82" s="255"/>
      <c r="AT82" s="255"/>
      <c r="AU82" s="255"/>
      <c r="AV82" s="255"/>
      <c r="AW82" s="255"/>
      <c r="AX82" s="255"/>
      <c r="AY82" s="255"/>
      <c r="AZ82" s="255"/>
      <c r="BA82" s="255"/>
      <c r="BB82" s="255"/>
      <c r="BC82" s="255"/>
      <c r="BD82" s="255"/>
      <c r="BE82" s="255"/>
      <c r="BF82" s="255"/>
      <c r="BG82" s="255"/>
      <c r="BH82" s="255"/>
      <c r="BI82" s="255"/>
      <c r="BJ82" s="255"/>
      <c r="BK82" s="255"/>
      <c r="BL82" s="255"/>
      <c r="BM82" s="255"/>
      <c r="BN82" s="255"/>
      <c r="BO82" s="255"/>
      <c r="BP82" s="255"/>
      <c r="BQ82" s="255"/>
      <c r="BR82" s="255"/>
      <c r="BS82" s="255"/>
      <c r="BT82" s="255"/>
      <c r="BU82" s="255"/>
      <c r="BV82" s="255"/>
      <c r="BW82" s="255"/>
      <c r="BX82" s="255"/>
      <c r="BY82" s="255"/>
      <c r="BZ82" s="255"/>
      <c r="CA82" s="255"/>
      <c r="CB82" s="91"/>
      <c r="CC82" s="91"/>
      <c r="CD82" s="91"/>
      <c r="CE82" s="91"/>
      <c r="CF82" s="92"/>
      <c r="DL82" s="19"/>
      <c r="DM82" s="19"/>
      <c r="DN82" s="19"/>
    </row>
    <row r="83" spans="5:118" ht="7.5" customHeight="1">
      <c r="E83" s="258"/>
      <c r="F83" s="259"/>
      <c r="G83" s="258"/>
      <c r="H83" s="262"/>
      <c r="I83" s="262"/>
      <c r="J83" s="262"/>
      <c r="K83" s="262"/>
      <c r="L83" s="262"/>
      <c r="M83" s="262"/>
      <c r="N83" s="262"/>
      <c r="O83" s="262"/>
      <c r="P83" s="262"/>
      <c r="Q83" s="262"/>
      <c r="R83" s="262"/>
      <c r="S83" s="262"/>
      <c r="T83" s="262"/>
      <c r="U83" s="262"/>
      <c r="V83" s="262"/>
      <c r="W83" s="259"/>
      <c r="X83" s="258"/>
      <c r="Y83" s="273"/>
      <c r="Z83" s="273"/>
      <c r="AA83" s="273"/>
      <c r="AB83" s="273"/>
      <c r="AC83" s="273"/>
      <c r="AD83" s="273"/>
      <c r="AE83" s="273"/>
      <c r="AF83" s="273"/>
      <c r="AG83" s="273"/>
      <c r="AH83" s="273"/>
      <c r="AI83" s="273"/>
      <c r="AJ83" s="274"/>
      <c r="AK83" s="258"/>
      <c r="AL83" s="262"/>
      <c r="AM83" s="262"/>
      <c r="AN83" s="262"/>
      <c r="AO83" s="262"/>
      <c r="AP83" s="262"/>
      <c r="AQ83" s="262"/>
      <c r="AR83" s="262"/>
      <c r="AS83" s="262"/>
      <c r="AT83" s="262"/>
      <c r="AU83" s="262"/>
      <c r="AV83" s="262"/>
      <c r="AW83" s="262"/>
      <c r="AX83" s="262"/>
      <c r="AY83" s="262"/>
      <c r="AZ83" s="262"/>
      <c r="BA83" s="262"/>
      <c r="BB83" s="262"/>
      <c r="BC83" s="262"/>
      <c r="BD83" s="262"/>
      <c r="BE83" s="262"/>
      <c r="BF83" s="262"/>
      <c r="BG83" s="259"/>
      <c r="BH83" s="278"/>
      <c r="BI83" s="278"/>
      <c r="BJ83" s="278"/>
      <c r="BK83" s="278"/>
      <c r="BL83" s="278"/>
      <c r="BM83" s="278"/>
      <c r="BN83" s="278"/>
      <c r="BO83" s="278"/>
      <c r="BP83" s="278"/>
      <c r="BQ83" s="278"/>
      <c r="BR83" s="278"/>
      <c r="BS83" s="278"/>
      <c r="BT83" s="278"/>
      <c r="BU83" s="278"/>
      <c r="BV83" s="278"/>
      <c r="BW83" s="278"/>
      <c r="BX83" s="278"/>
      <c r="BY83" s="278"/>
      <c r="BZ83" s="278"/>
      <c r="CA83" s="278"/>
      <c r="CB83" s="278"/>
      <c r="CC83" s="278"/>
      <c r="CD83" s="278"/>
      <c r="CE83" s="278"/>
      <c r="CF83" s="278"/>
      <c r="DL83" s="19"/>
      <c r="DM83" s="19"/>
      <c r="DN83" s="19"/>
    </row>
    <row r="84" spans="5:118" ht="7.5" customHeight="1">
      <c r="E84" s="264"/>
      <c r="F84" s="266"/>
      <c r="G84" s="264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265"/>
      <c r="T84" s="265"/>
      <c r="U84" s="265"/>
      <c r="V84" s="265"/>
      <c r="W84" s="266"/>
      <c r="X84" s="275"/>
      <c r="Y84" s="276"/>
      <c r="Z84" s="276"/>
      <c r="AA84" s="276"/>
      <c r="AB84" s="276"/>
      <c r="AC84" s="276"/>
      <c r="AD84" s="276"/>
      <c r="AE84" s="276"/>
      <c r="AF84" s="276"/>
      <c r="AG84" s="276"/>
      <c r="AH84" s="276"/>
      <c r="AI84" s="276"/>
      <c r="AJ84" s="277"/>
      <c r="AK84" s="264"/>
      <c r="AL84" s="265"/>
      <c r="AM84" s="265"/>
      <c r="AN84" s="265"/>
      <c r="AO84" s="265"/>
      <c r="AP84" s="265"/>
      <c r="AQ84" s="265"/>
      <c r="AR84" s="265"/>
      <c r="AS84" s="265"/>
      <c r="AT84" s="265"/>
      <c r="AU84" s="265"/>
      <c r="AV84" s="265"/>
      <c r="AW84" s="265"/>
      <c r="AX84" s="265"/>
      <c r="AY84" s="265"/>
      <c r="AZ84" s="265"/>
      <c r="BA84" s="265"/>
      <c r="BB84" s="265"/>
      <c r="BC84" s="265"/>
      <c r="BD84" s="265"/>
      <c r="BE84" s="265"/>
      <c r="BF84" s="265"/>
      <c r="BG84" s="266"/>
      <c r="BH84" s="285"/>
      <c r="BI84" s="285"/>
      <c r="BJ84" s="285"/>
      <c r="BK84" s="285"/>
      <c r="BL84" s="285"/>
      <c r="BM84" s="285"/>
      <c r="BN84" s="285"/>
      <c r="BO84" s="285"/>
      <c r="BP84" s="285"/>
      <c r="BQ84" s="285"/>
      <c r="BR84" s="285"/>
      <c r="BS84" s="285"/>
      <c r="BT84" s="285"/>
      <c r="BU84" s="285"/>
      <c r="BV84" s="285"/>
      <c r="BW84" s="285"/>
      <c r="BX84" s="285"/>
      <c r="BY84" s="285"/>
      <c r="BZ84" s="285"/>
      <c r="CA84" s="285"/>
      <c r="CB84" s="285"/>
      <c r="CC84" s="285"/>
      <c r="CD84" s="285"/>
      <c r="CE84" s="285"/>
      <c r="CF84" s="285"/>
      <c r="DL84" s="19"/>
      <c r="DM84" s="19"/>
      <c r="DN84" s="19"/>
    </row>
    <row r="85" spans="5:118" ht="7.5" customHeight="1">
      <c r="E85" s="258"/>
      <c r="F85" s="259"/>
      <c r="G85" s="258"/>
      <c r="H85" s="262"/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59"/>
      <c r="X85" s="258"/>
      <c r="Y85" s="273"/>
      <c r="Z85" s="273"/>
      <c r="AA85" s="273"/>
      <c r="AB85" s="273"/>
      <c r="AC85" s="273"/>
      <c r="AD85" s="273"/>
      <c r="AE85" s="273"/>
      <c r="AF85" s="273"/>
      <c r="AG85" s="273"/>
      <c r="AH85" s="273"/>
      <c r="AI85" s="273"/>
      <c r="AJ85" s="274"/>
      <c r="AK85" s="258"/>
      <c r="AL85" s="262"/>
      <c r="AM85" s="262"/>
      <c r="AN85" s="262"/>
      <c r="AO85" s="262"/>
      <c r="AP85" s="262"/>
      <c r="AQ85" s="262"/>
      <c r="AR85" s="262"/>
      <c r="AS85" s="262"/>
      <c r="AT85" s="262"/>
      <c r="AU85" s="262"/>
      <c r="AV85" s="262"/>
      <c r="AW85" s="262"/>
      <c r="AX85" s="262"/>
      <c r="AY85" s="262"/>
      <c r="AZ85" s="262"/>
      <c r="BA85" s="262"/>
      <c r="BB85" s="262"/>
      <c r="BC85" s="262"/>
      <c r="BD85" s="262"/>
      <c r="BE85" s="262"/>
      <c r="BF85" s="262"/>
      <c r="BG85" s="259"/>
      <c r="BH85" s="278"/>
      <c r="BI85" s="278"/>
      <c r="BJ85" s="278"/>
      <c r="BK85" s="278"/>
      <c r="BL85" s="278"/>
      <c r="BM85" s="278"/>
      <c r="BN85" s="278"/>
      <c r="BO85" s="278"/>
      <c r="BP85" s="278"/>
      <c r="BQ85" s="278"/>
      <c r="BR85" s="278"/>
      <c r="BS85" s="278"/>
      <c r="BT85" s="278"/>
      <c r="BU85" s="278"/>
      <c r="BV85" s="278"/>
      <c r="BW85" s="278"/>
      <c r="BX85" s="278"/>
      <c r="BY85" s="278"/>
      <c r="BZ85" s="278"/>
      <c r="CA85" s="278"/>
      <c r="CB85" s="278"/>
      <c r="CC85" s="278"/>
      <c r="CD85" s="278"/>
      <c r="CE85" s="278"/>
      <c r="CF85" s="278"/>
      <c r="DL85" s="19"/>
      <c r="DM85" s="19"/>
      <c r="DN85" s="19"/>
    </row>
    <row r="86" spans="5:118" ht="7.5" customHeight="1">
      <c r="E86" s="260"/>
      <c r="F86" s="261"/>
      <c r="G86" s="260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63"/>
      <c r="S86" s="263"/>
      <c r="T86" s="263"/>
      <c r="U86" s="263"/>
      <c r="V86" s="263"/>
      <c r="W86" s="261"/>
      <c r="X86" s="280"/>
      <c r="Y86" s="281"/>
      <c r="Z86" s="281"/>
      <c r="AA86" s="281"/>
      <c r="AB86" s="281"/>
      <c r="AC86" s="281"/>
      <c r="AD86" s="281"/>
      <c r="AE86" s="281"/>
      <c r="AF86" s="281"/>
      <c r="AG86" s="281"/>
      <c r="AH86" s="281"/>
      <c r="AI86" s="281"/>
      <c r="AJ86" s="282"/>
      <c r="AK86" s="260"/>
      <c r="AL86" s="263"/>
      <c r="AM86" s="263"/>
      <c r="AN86" s="263"/>
      <c r="AO86" s="263"/>
      <c r="AP86" s="263"/>
      <c r="AQ86" s="263"/>
      <c r="AR86" s="263"/>
      <c r="AS86" s="263"/>
      <c r="AT86" s="263"/>
      <c r="AU86" s="263"/>
      <c r="AV86" s="263"/>
      <c r="AW86" s="263"/>
      <c r="AX86" s="263"/>
      <c r="AY86" s="263"/>
      <c r="AZ86" s="263"/>
      <c r="BA86" s="263"/>
      <c r="BB86" s="263"/>
      <c r="BC86" s="263"/>
      <c r="BD86" s="263"/>
      <c r="BE86" s="263"/>
      <c r="BF86" s="263"/>
      <c r="BG86" s="261"/>
      <c r="BH86" s="279"/>
      <c r="BI86" s="279"/>
      <c r="BJ86" s="279"/>
      <c r="BK86" s="279"/>
      <c r="BL86" s="279"/>
      <c r="BM86" s="279"/>
      <c r="BN86" s="279"/>
      <c r="BO86" s="279"/>
      <c r="BP86" s="279"/>
      <c r="BQ86" s="279"/>
      <c r="BR86" s="279"/>
      <c r="BS86" s="279"/>
      <c r="BT86" s="279"/>
      <c r="BU86" s="279"/>
      <c r="BV86" s="279"/>
      <c r="BW86" s="279"/>
      <c r="BX86" s="279"/>
      <c r="BY86" s="279"/>
      <c r="BZ86" s="279"/>
      <c r="CA86" s="279"/>
      <c r="CB86" s="279"/>
      <c r="CC86" s="279"/>
      <c r="CD86" s="279"/>
      <c r="CE86" s="279"/>
      <c r="CF86" s="279"/>
      <c r="DL86" s="19"/>
      <c r="DM86" s="19"/>
      <c r="DN86" s="19"/>
    </row>
    <row r="87" spans="5:118" ht="7.5" customHeight="1">
      <c r="E87" s="258"/>
      <c r="F87" s="259"/>
      <c r="G87" s="258"/>
      <c r="H87" s="262"/>
      <c r="I87" s="262"/>
      <c r="J87" s="262"/>
      <c r="K87" s="262"/>
      <c r="L87" s="262"/>
      <c r="M87" s="262"/>
      <c r="N87" s="262"/>
      <c r="O87" s="262"/>
      <c r="P87" s="262"/>
      <c r="Q87" s="262"/>
      <c r="R87" s="262"/>
      <c r="S87" s="262"/>
      <c r="T87" s="262"/>
      <c r="U87" s="262"/>
      <c r="V87" s="262"/>
      <c r="W87" s="259"/>
      <c r="X87" s="258"/>
      <c r="Y87" s="273"/>
      <c r="Z87" s="273"/>
      <c r="AA87" s="273"/>
      <c r="AB87" s="273"/>
      <c r="AC87" s="273"/>
      <c r="AD87" s="273"/>
      <c r="AE87" s="273"/>
      <c r="AF87" s="273"/>
      <c r="AG87" s="273"/>
      <c r="AH87" s="273"/>
      <c r="AI87" s="273"/>
      <c r="AJ87" s="274"/>
      <c r="AK87" s="258"/>
      <c r="AL87" s="262"/>
      <c r="AM87" s="262"/>
      <c r="AN87" s="262"/>
      <c r="AO87" s="262"/>
      <c r="AP87" s="262"/>
      <c r="AQ87" s="262"/>
      <c r="AR87" s="262"/>
      <c r="AS87" s="262"/>
      <c r="AT87" s="262"/>
      <c r="AU87" s="262"/>
      <c r="AV87" s="262"/>
      <c r="AW87" s="262"/>
      <c r="AX87" s="262"/>
      <c r="AY87" s="262"/>
      <c r="AZ87" s="262"/>
      <c r="BA87" s="262"/>
      <c r="BB87" s="262"/>
      <c r="BC87" s="262"/>
      <c r="BD87" s="262"/>
      <c r="BE87" s="262"/>
      <c r="BF87" s="262"/>
      <c r="BG87" s="259"/>
      <c r="BH87" s="278"/>
      <c r="BI87" s="278"/>
      <c r="BJ87" s="278"/>
      <c r="BK87" s="278"/>
      <c r="BL87" s="278"/>
      <c r="BM87" s="278"/>
      <c r="BN87" s="278"/>
      <c r="BO87" s="278"/>
      <c r="BP87" s="278"/>
      <c r="BQ87" s="278"/>
      <c r="BR87" s="278"/>
      <c r="BS87" s="278"/>
      <c r="BT87" s="278"/>
      <c r="BU87" s="278"/>
      <c r="BV87" s="278"/>
      <c r="BW87" s="278"/>
      <c r="BX87" s="278"/>
      <c r="BY87" s="278"/>
      <c r="BZ87" s="278"/>
      <c r="CA87" s="278"/>
      <c r="CB87" s="278"/>
      <c r="CC87" s="278"/>
      <c r="CD87" s="278"/>
      <c r="CE87" s="278"/>
      <c r="CF87" s="278"/>
      <c r="DL87" s="19"/>
      <c r="DM87" s="34"/>
      <c r="DN87" s="19"/>
    </row>
    <row r="88" spans="5:118" ht="7.5" customHeight="1">
      <c r="E88" s="260"/>
      <c r="F88" s="261"/>
      <c r="G88" s="260"/>
      <c r="H88" s="263"/>
      <c r="I88" s="263"/>
      <c r="J88" s="263"/>
      <c r="K88" s="263"/>
      <c r="L88" s="263"/>
      <c r="M88" s="263"/>
      <c r="N88" s="263"/>
      <c r="O88" s="263"/>
      <c r="P88" s="263"/>
      <c r="Q88" s="263"/>
      <c r="R88" s="263"/>
      <c r="S88" s="263"/>
      <c r="T88" s="263"/>
      <c r="U88" s="263"/>
      <c r="V88" s="263"/>
      <c r="W88" s="261"/>
      <c r="X88" s="280"/>
      <c r="Y88" s="281"/>
      <c r="Z88" s="281"/>
      <c r="AA88" s="281"/>
      <c r="AB88" s="281"/>
      <c r="AC88" s="281"/>
      <c r="AD88" s="281"/>
      <c r="AE88" s="281"/>
      <c r="AF88" s="281"/>
      <c r="AG88" s="281"/>
      <c r="AH88" s="281"/>
      <c r="AI88" s="281"/>
      <c r="AJ88" s="282"/>
      <c r="AK88" s="260"/>
      <c r="AL88" s="263"/>
      <c r="AM88" s="263"/>
      <c r="AN88" s="263"/>
      <c r="AO88" s="263"/>
      <c r="AP88" s="263"/>
      <c r="AQ88" s="263"/>
      <c r="AR88" s="263"/>
      <c r="AS88" s="263"/>
      <c r="AT88" s="263"/>
      <c r="AU88" s="263"/>
      <c r="AV88" s="263"/>
      <c r="AW88" s="263"/>
      <c r="AX88" s="263"/>
      <c r="AY88" s="263"/>
      <c r="AZ88" s="263"/>
      <c r="BA88" s="263"/>
      <c r="BB88" s="263"/>
      <c r="BC88" s="263"/>
      <c r="BD88" s="263"/>
      <c r="BE88" s="263"/>
      <c r="BF88" s="263"/>
      <c r="BG88" s="261"/>
      <c r="BH88" s="279"/>
      <c r="BI88" s="279"/>
      <c r="BJ88" s="279"/>
      <c r="BK88" s="279"/>
      <c r="BL88" s="279"/>
      <c r="BM88" s="279"/>
      <c r="BN88" s="279"/>
      <c r="BO88" s="279"/>
      <c r="BP88" s="279"/>
      <c r="BQ88" s="279"/>
      <c r="BR88" s="279"/>
      <c r="BS88" s="279"/>
      <c r="BT88" s="279"/>
      <c r="BU88" s="279"/>
      <c r="BV88" s="279"/>
      <c r="BW88" s="279"/>
      <c r="BX88" s="279"/>
      <c r="BY88" s="279"/>
      <c r="BZ88" s="279"/>
      <c r="CA88" s="279"/>
      <c r="CB88" s="279"/>
      <c r="CC88" s="279"/>
      <c r="CD88" s="279"/>
      <c r="CE88" s="279"/>
      <c r="CF88" s="279"/>
      <c r="DL88" s="19"/>
      <c r="DM88" s="19"/>
      <c r="DN88" s="19"/>
    </row>
    <row r="89" spans="5:118" ht="7.5" customHeight="1">
      <c r="E89" s="258"/>
      <c r="F89" s="259"/>
      <c r="G89" s="258"/>
      <c r="H89" s="262"/>
      <c r="I89" s="262"/>
      <c r="J89" s="262"/>
      <c r="K89" s="262"/>
      <c r="L89" s="262"/>
      <c r="M89" s="262"/>
      <c r="N89" s="262"/>
      <c r="O89" s="262"/>
      <c r="P89" s="262"/>
      <c r="Q89" s="262"/>
      <c r="R89" s="262"/>
      <c r="S89" s="262"/>
      <c r="T89" s="262"/>
      <c r="U89" s="262"/>
      <c r="V89" s="262"/>
      <c r="W89" s="259"/>
      <c r="X89" s="258"/>
      <c r="Y89" s="273"/>
      <c r="Z89" s="273"/>
      <c r="AA89" s="273"/>
      <c r="AB89" s="273"/>
      <c r="AC89" s="273"/>
      <c r="AD89" s="273"/>
      <c r="AE89" s="273"/>
      <c r="AF89" s="273"/>
      <c r="AG89" s="273"/>
      <c r="AH89" s="273"/>
      <c r="AI89" s="273"/>
      <c r="AJ89" s="274"/>
      <c r="AK89" s="258"/>
      <c r="AL89" s="262"/>
      <c r="AM89" s="262"/>
      <c r="AN89" s="262"/>
      <c r="AO89" s="262"/>
      <c r="AP89" s="262"/>
      <c r="AQ89" s="262"/>
      <c r="AR89" s="262"/>
      <c r="AS89" s="262"/>
      <c r="AT89" s="262"/>
      <c r="AU89" s="262"/>
      <c r="AV89" s="262"/>
      <c r="AW89" s="262"/>
      <c r="AX89" s="262"/>
      <c r="AY89" s="262"/>
      <c r="AZ89" s="262"/>
      <c r="BA89" s="262"/>
      <c r="BB89" s="262"/>
      <c r="BC89" s="262"/>
      <c r="BD89" s="262"/>
      <c r="BE89" s="262"/>
      <c r="BF89" s="262"/>
      <c r="BG89" s="259"/>
      <c r="BH89" s="278"/>
      <c r="BI89" s="278"/>
      <c r="BJ89" s="278"/>
      <c r="BK89" s="278"/>
      <c r="BL89" s="278"/>
      <c r="BM89" s="278"/>
      <c r="BN89" s="278"/>
      <c r="BO89" s="278"/>
      <c r="BP89" s="278"/>
      <c r="BQ89" s="278"/>
      <c r="BR89" s="278"/>
      <c r="BS89" s="278"/>
      <c r="BT89" s="278"/>
      <c r="BU89" s="278"/>
      <c r="BV89" s="278"/>
      <c r="BW89" s="278"/>
      <c r="BX89" s="278"/>
      <c r="BY89" s="278"/>
      <c r="BZ89" s="278"/>
      <c r="CA89" s="278"/>
      <c r="CB89" s="278"/>
      <c r="CC89" s="278"/>
      <c r="CD89" s="278"/>
      <c r="CE89" s="278"/>
      <c r="CF89" s="278"/>
      <c r="DL89" s="19"/>
      <c r="DM89" s="19"/>
      <c r="DN89" s="19"/>
    </row>
    <row r="90" spans="5:84" ht="7.5" customHeight="1">
      <c r="E90" s="260"/>
      <c r="F90" s="261"/>
      <c r="G90" s="260"/>
      <c r="H90" s="263"/>
      <c r="I90" s="263"/>
      <c r="J90" s="263"/>
      <c r="K90" s="263"/>
      <c r="L90" s="263"/>
      <c r="M90" s="263"/>
      <c r="N90" s="263"/>
      <c r="O90" s="263"/>
      <c r="P90" s="263"/>
      <c r="Q90" s="263"/>
      <c r="R90" s="263"/>
      <c r="S90" s="263"/>
      <c r="T90" s="263"/>
      <c r="U90" s="263"/>
      <c r="V90" s="263"/>
      <c r="W90" s="261"/>
      <c r="X90" s="280"/>
      <c r="Y90" s="281"/>
      <c r="Z90" s="281"/>
      <c r="AA90" s="281"/>
      <c r="AB90" s="281"/>
      <c r="AC90" s="281"/>
      <c r="AD90" s="281"/>
      <c r="AE90" s="281"/>
      <c r="AF90" s="281"/>
      <c r="AG90" s="281"/>
      <c r="AH90" s="281"/>
      <c r="AI90" s="281"/>
      <c r="AJ90" s="282"/>
      <c r="AK90" s="260"/>
      <c r="AL90" s="263"/>
      <c r="AM90" s="263"/>
      <c r="AN90" s="263"/>
      <c r="AO90" s="263"/>
      <c r="AP90" s="263"/>
      <c r="AQ90" s="263"/>
      <c r="AR90" s="263"/>
      <c r="AS90" s="263"/>
      <c r="AT90" s="263"/>
      <c r="AU90" s="263"/>
      <c r="AV90" s="263"/>
      <c r="AW90" s="263"/>
      <c r="AX90" s="263"/>
      <c r="AY90" s="263"/>
      <c r="AZ90" s="263"/>
      <c r="BA90" s="263"/>
      <c r="BB90" s="263"/>
      <c r="BC90" s="263"/>
      <c r="BD90" s="263"/>
      <c r="BE90" s="263"/>
      <c r="BF90" s="263"/>
      <c r="BG90" s="261"/>
      <c r="BH90" s="279"/>
      <c r="BI90" s="279"/>
      <c r="BJ90" s="279"/>
      <c r="BK90" s="279"/>
      <c r="BL90" s="279"/>
      <c r="BM90" s="279"/>
      <c r="BN90" s="279"/>
      <c r="BO90" s="279"/>
      <c r="BP90" s="279"/>
      <c r="BQ90" s="279"/>
      <c r="BR90" s="279"/>
      <c r="BS90" s="279"/>
      <c r="BT90" s="279"/>
      <c r="BU90" s="279"/>
      <c r="BV90" s="279"/>
      <c r="BW90" s="279"/>
      <c r="BX90" s="279"/>
      <c r="BY90" s="279"/>
      <c r="BZ90" s="279"/>
      <c r="CA90" s="279"/>
      <c r="CB90" s="279"/>
      <c r="CC90" s="279"/>
      <c r="CD90" s="279"/>
      <c r="CE90" s="279"/>
      <c r="CF90" s="279"/>
    </row>
    <row r="91" spans="5:84" ht="7.5" customHeight="1"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</row>
    <row r="92" spans="5:84" ht="7.5" customHeight="1"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</row>
    <row r="93" spans="5:84" ht="7.5" customHeight="1"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</row>
    <row r="94" spans="5:84" ht="7.5" customHeight="1"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</row>
    <row r="95" spans="5:84" ht="7.5" customHeight="1"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</row>
    <row r="96" spans="5:84" ht="7.5" customHeight="1"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</row>
    <row r="97" spans="5:84" ht="7.5" customHeight="1"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</row>
    <row r="98" spans="5:84" ht="7.5" customHeight="1"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</row>
    <row r="99" spans="5:84" ht="7.5" customHeight="1"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</row>
    <row r="100" spans="5:84" ht="7.5" customHeight="1"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</row>
    <row r="101" spans="5:84" ht="7.5" customHeight="1"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</row>
    <row r="102" spans="5:84" ht="7.5" customHeight="1"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</row>
    <row r="103" spans="5:84" ht="7.5" customHeight="1"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</row>
    <row r="104" spans="5:84" ht="7.5" customHeight="1"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</row>
    <row r="105" spans="5:84" ht="7.5" customHeight="1"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</row>
    <row r="106" spans="5:84" ht="7.5" customHeight="1"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</row>
    <row r="107" spans="5:84" ht="7.5" customHeight="1"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</row>
    <row r="108" spans="5:84" ht="7.5" customHeight="1"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</row>
    <row r="109" spans="5:84" ht="7.5" customHeight="1"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</row>
    <row r="110" spans="5:84" ht="7.5" customHeight="1"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</row>
    <row r="111" spans="5:84" ht="7.5" customHeight="1"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</row>
    <row r="112" spans="5:84" ht="7.5" customHeight="1"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</row>
    <row r="113" spans="5:84" ht="7.5" customHeight="1"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</row>
    <row r="114" spans="5:84" ht="7.5" customHeight="1"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</row>
    <row r="115" spans="5:84" ht="7.5" customHeight="1"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</row>
    <row r="116" spans="5:84" ht="7.5" customHeight="1"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</row>
    <row r="117" spans="5:84" ht="7.5" customHeight="1"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</row>
    <row r="118" spans="5:84" ht="7.5" customHeight="1"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</row>
    <row r="119" spans="5:84" ht="7.5" customHeight="1"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</row>
    <row r="120" spans="5:84" ht="15" customHeight="1"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</row>
    <row r="121" spans="5:84" ht="15" customHeight="1"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</row>
    <row r="122" spans="5:84" ht="15" customHeight="1"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</row>
    <row r="123" spans="5:84" ht="15" customHeight="1"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</row>
    <row r="124" spans="5:84" ht="15" customHeight="1"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</row>
    <row r="125" spans="5:84" ht="15" customHeight="1"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</row>
    <row r="126" spans="5:84" ht="15" customHeight="1"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</row>
    <row r="127" spans="5:84" ht="15" customHeight="1"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</row>
    <row r="128" spans="5:84" ht="15" customHeight="1"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</row>
    <row r="129" spans="5:84" ht="15" customHeight="1"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</row>
    <row r="130" spans="5:84" ht="15" customHeight="1"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</row>
    <row r="131" spans="5:84" ht="15" customHeight="1"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</row>
    <row r="132" spans="5:84" ht="15" customHeight="1"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</row>
    <row r="133" spans="5:84" ht="15" customHeight="1"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</row>
    <row r="134" spans="5:84" ht="15" customHeight="1"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</row>
    <row r="135" spans="5:84" ht="15" customHeight="1"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</row>
    <row r="136" spans="5:84" ht="15" customHeight="1"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</row>
    <row r="137" spans="5:84" ht="15" customHeight="1"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</row>
    <row r="138" spans="5:84" ht="15" customHeight="1"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</row>
    <row r="139" spans="5:84" ht="15" customHeight="1"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</row>
    <row r="140" spans="5:84" ht="15" customHeight="1"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</row>
    <row r="141" spans="5:84" ht="15" customHeight="1"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</row>
    <row r="142" spans="5:84" ht="15" customHeight="1"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</row>
    <row r="143" spans="5:84" ht="15" customHeight="1"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</row>
    <row r="144" spans="5:84" ht="15" customHeight="1"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</row>
    <row r="145" spans="5:84" ht="15" customHeight="1"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</row>
    <row r="146" spans="5:84" ht="15" customHeight="1"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</row>
    <row r="147" spans="5:84" ht="15" customHeight="1"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</row>
    <row r="148" spans="5:84" ht="15" customHeight="1"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</row>
    <row r="149" spans="5:84" ht="15" customHeight="1"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</row>
    <row r="150" spans="5:84" ht="15" customHeight="1"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</row>
    <row r="151" spans="5:84" ht="15" customHeight="1"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</row>
    <row r="152" spans="5:84" ht="15" customHeight="1"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</row>
    <row r="153" spans="5:84" ht="15" customHeight="1"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</row>
    <row r="154" spans="5:84" ht="15" customHeight="1"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</row>
    <row r="155" spans="5:84" ht="15" customHeight="1"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</row>
    <row r="156" spans="5:84" ht="15" customHeight="1"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</row>
    <row r="157" spans="5:84" ht="15" customHeight="1"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</row>
    <row r="158" spans="5:84" ht="15" customHeight="1"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</row>
    <row r="159" spans="5:84" ht="15" customHeight="1"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</row>
    <row r="160" spans="5:84" ht="15" customHeight="1"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</row>
    <row r="161" spans="5:84" ht="15" customHeight="1"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</row>
    <row r="162" spans="5:84" ht="15" customHeight="1"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</row>
    <row r="163" spans="5:84" ht="15" customHeight="1"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</row>
    <row r="164" spans="5:84" ht="15" customHeight="1"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</row>
    <row r="165" spans="5:84" ht="15" customHeight="1"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</row>
    <row r="166" spans="5:84" ht="15" customHeight="1"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</row>
    <row r="167" spans="5:84" ht="15" customHeight="1"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</row>
    <row r="168" spans="5:84" ht="15" customHeight="1"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</row>
    <row r="169" spans="5:84" ht="15" customHeight="1"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</row>
    <row r="170" spans="5:84" ht="15" customHeight="1"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</row>
    <row r="171" spans="5:84" ht="15" customHeight="1"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</row>
    <row r="172" spans="5:84" ht="15" customHeight="1"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</row>
    <row r="173" spans="5:84" ht="15" customHeight="1"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</row>
    <row r="174" spans="5:84" ht="15" customHeight="1"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</row>
    <row r="175" spans="5:84" ht="15" customHeight="1"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</row>
    <row r="176" spans="5:84" ht="15" customHeight="1"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</row>
    <row r="177" spans="5:84" ht="15" customHeight="1"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</row>
    <row r="178" spans="5:84" ht="15" customHeight="1"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</row>
    <row r="179" spans="5:84" ht="15" customHeight="1"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</row>
    <row r="180" spans="5:84" ht="15" customHeight="1"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</row>
    <row r="181" spans="5:84" ht="15" customHeight="1"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</row>
    <row r="182" spans="5:84" ht="15" customHeight="1"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</row>
    <row r="183" spans="5:84" ht="15" customHeight="1"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</row>
    <row r="184" spans="5:84" ht="15" customHeight="1"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</row>
    <row r="185" spans="5:84" ht="15" customHeight="1"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</row>
    <row r="186" spans="5:84" ht="15" customHeight="1"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</row>
    <row r="187" spans="5:84" ht="15" customHeight="1"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</row>
    <row r="188" spans="5:84" ht="15" customHeight="1"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</row>
    <row r="189" spans="5:84" ht="15" customHeight="1"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</row>
    <row r="190" spans="5:84" ht="15" customHeight="1"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</row>
    <row r="191" spans="5:84" ht="15" customHeight="1"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</row>
    <row r="192" spans="5:84" ht="15" customHeight="1"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</row>
    <row r="193" spans="5:84" ht="15" customHeight="1"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</row>
    <row r="194" spans="5:84" ht="15" customHeight="1"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</row>
    <row r="195" spans="5:84" ht="15" customHeight="1"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</row>
    <row r="196" spans="5:84" ht="15" customHeight="1"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</row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</sheetData>
  <sheetProtection password="E90D" sheet="1" formatCells="0"/>
  <mergeCells count="190">
    <mergeCell ref="AK31:BG32"/>
    <mergeCell ref="G42:L47"/>
    <mergeCell ref="BH28:BV29"/>
    <mergeCell ref="BH30:BP31"/>
    <mergeCell ref="BQ30:BU31"/>
    <mergeCell ref="AW9:BN10"/>
    <mergeCell ref="BH33:BV35"/>
    <mergeCell ref="M42:W44"/>
    <mergeCell ref="X42:AJ44"/>
    <mergeCell ref="BS38:BU39"/>
    <mergeCell ref="M48:W49"/>
    <mergeCell ref="X48:AJ49"/>
    <mergeCell ref="E42:F47"/>
    <mergeCell ref="BQ54:BS55"/>
    <mergeCell ref="BH48:BV49"/>
    <mergeCell ref="M45:W47"/>
    <mergeCell ref="X45:AJ47"/>
    <mergeCell ref="BH52:BK53"/>
    <mergeCell ref="BH54:BK57"/>
    <mergeCell ref="BL56:BP57"/>
    <mergeCell ref="AK54:AP57"/>
    <mergeCell ref="AK48:BG49"/>
    <mergeCell ref="AK50:BG53"/>
    <mergeCell ref="BL50:BP51"/>
    <mergeCell ref="AK59:AM60"/>
    <mergeCell ref="AN59:BG60"/>
    <mergeCell ref="BH59:BV60"/>
    <mergeCell ref="AX54:BG55"/>
    <mergeCell ref="CG20:CV21"/>
    <mergeCell ref="BQ50:BS51"/>
    <mergeCell ref="CG61:CV63"/>
    <mergeCell ref="CG28:CV32"/>
    <mergeCell ref="CG33:CV35"/>
    <mergeCell ref="BQ52:BS53"/>
    <mergeCell ref="BQ56:BS57"/>
    <mergeCell ref="CG48:CV49"/>
    <mergeCell ref="CG36:CV41"/>
    <mergeCell ref="CG42:CV44"/>
    <mergeCell ref="BI38:BM39"/>
    <mergeCell ref="BH68:BM69"/>
    <mergeCell ref="CB61:CF63"/>
    <mergeCell ref="BW48:CA49"/>
    <mergeCell ref="CB48:CF49"/>
    <mergeCell ref="BL52:BP53"/>
    <mergeCell ref="BH50:BK51"/>
    <mergeCell ref="BL54:BP55"/>
    <mergeCell ref="BH65:BM66"/>
    <mergeCell ref="CB45:CF47"/>
    <mergeCell ref="BH85:CA86"/>
    <mergeCell ref="CB85:CF86"/>
    <mergeCell ref="BN67:BR67"/>
    <mergeCell ref="BN70:BR70"/>
    <mergeCell ref="BW61:CA63"/>
    <mergeCell ref="CG64:CV70"/>
    <mergeCell ref="CG71:CV73"/>
    <mergeCell ref="CB71:CF73"/>
    <mergeCell ref="BN65:BR66"/>
    <mergeCell ref="BH61:BV63"/>
    <mergeCell ref="CG45:CV47"/>
    <mergeCell ref="BH83:CA84"/>
    <mergeCell ref="CB83:CF84"/>
    <mergeCell ref="CB80:CF82"/>
    <mergeCell ref="BN68:BR69"/>
    <mergeCell ref="X85:AJ86"/>
    <mergeCell ref="AK85:BG86"/>
    <mergeCell ref="BW64:CA70"/>
    <mergeCell ref="BS65:BU66"/>
    <mergeCell ref="BS68:BU69"/>
    <mergeCell ref="BH89:CA90"/>
    <mergeCell ref="X87:AJ88"/>
    <mergeCell ref="AK87:BG88"/>
    <mergeCell ref="CB89:CF90"/>
    <mergeCell ref="BH87:CA88"/>
    <mergeCell ref="CB87:CF88"/>
    <mergeCell ref="X89:AJ90"/>
    <mergeCell ref="AK89:BG90"/>
    <mergeCell ref="G83:W84"/>
    <mergeCell ref="BW71:CA73"/>
    <mergeCell ref="BH71:BV73"/>
    <mergeCell ref="X80:AJ82"/>
    <mergeCell ref="E80:F82"/>
    <mergeCell ref="G80:W82"/>
    <mergeCell ref="X71:AJ73"/>
    <mergeCell ref="X83:AJ84"/>
    <mergeCell ref="AK83:BG84"/>
    <mergeCell ref="E83:F84"/>
    <mergeCell ref="E89:F90"/>
    <mergeCell ref="G89:W90"/>
    <mergeCell ref="E85:F86"/>
    <mergeCell ref="G85:W86"/>
    <mergeCell ref="E87:F88"/>
    <mergeCell ref="G87:W88"/>
    <mergeCell ref="M71:W73"/>
    <mergeCell ref="AK71:BG73"/>
    <mergeCell ref="CB64:CF70"/>
    <mergeCell ref="AK80:BG82"/>
    <mergeCell ref="BH80:CA82"/>
    <mergeCell ref="E74:CF76"/>
    <mergeCell ref="E78:CF79"/>
    <mergeCell ref="E61:F73"/>
    <mergeCell ref="G61:L73"/>
    <mergeCell ref="AZ68:BA69"/>
    <mergeCell ref="AK42:BG44"/>
    <mergeCell ref="BH42:BV44"/>
    <mergeCell ref="BW42:CA44"/>
    <mergeCell ref="CB42:CF44"/>
    <mergeCell ref="AK45:BG47"/>
    <mergeCell ref="BH45:BV47"/>
    <mergeCell ref="BW45:CA47"/>
    <mergeCell ref="E33:F41"/>
    <mergeCell ref="AK33:BG35"/>
    <mergeCell ref="G33:L41"/>
    <mergeCell ref="M33:W35"/>
    <mergeCell ref="X33:AJ35"/>
    <mergeCell ref="M36:W41"/>
    <mergeCell ref="X36:AJ41"/>
    <mergeCell ref="AK36:BG37"/>
    <mergeCell ref="AK40:BG41"/>
    <mergeCell ref="AK38:BG39"/>
    <mergeCell ref="M28:W32"/>
    <mergeCell ref="X28:AJ32"/>
    <mergeCell ref="BN40:BR41"/>
    <mergeCell ref="BW33:CA35"/>
    <mergeCell ref="CB33:CF35"/>
    <mergeCell ref="BN38:BR39"/>
    <mergeCell ref="CB36:CF41"/>
    <mergeCell ref="BW36:CA41"/>
    <mergeCell ref="BW28:CA32"/>
    <mergeCell ref="CB28:CF32"/>
    <mergeCell ref="AQ9:AV10"/>
    <mergeCell ref="AQ11:AV12"/>
    <mergeCell ref="AW11:BB12"/>
    <mergeCell ref="CB20:CF21"/>
    <mergeCell ref="AK20:BG21"/>
    <mergeCell ref="M20:W21"/>
    <mergeCell ref="X20:AJ21"/>
    <mergeCell ref="Q7:AN10"/>
    <mergeCell ref="BW18:CA19"/>
    <mergeCell ref="CB18:CF19"/>
    <mergeCell ref="BH16:BV19"/>
    <mergeCell ref="CT15:CW16"/>
    <mergeCell ref="BP13:BV14"/>
    <mergeCell ref="BW16:CF17"/>
    <mergeCell ref="E3:CF4"/>
    <mergeCell ref="BW9:CF10"/>
    <mergeCell ref="F9:O10"/>
    <mergeCell ref="F11:O12"/>
    <mergeCell ref="P9:P10"/>
    <mergeCell ref="CC13:CF14"/>
    <mergeCell ref="BW13:CB14"/>
    <mergeCell ref="BI11:BN12"/>
    <mergeCell ref="E5:BI6"/>
    <mergeCell ref="BM5:CD6"/>
    <mergeCell ref="E16:L19"/>
    <mergeCell ref="AL68:AS69"/>
    <mergeCell ref="AK28:BG30"/>
    <mergeCell ref="BC11:BH12"/>
    <mergeCell ref="P11:P12"/>
    <mergeCell ref="Q11:AN12"/>
    <mergeCell ref="M16:W19"/>
    <mergeCell ref="X16:AJ19"/>
    <mergeCell ref="AK16:BG19"/>
    <mergeCell ref="BH20:BV21"/>
    <mergeCell ref="M64:W70"/>
    <mergeCell ref="X64:AJ70"/>
    <mergeCell ref="M61:W63"/>
    <mergeCell ref="AT68:AY69"/>
    <mergeCell ref="X61:AJ63"/>
    <mergeCell ref="AK61:BG63"/>
    <mergeCell ref="AK64:BG67"/>
    <mergeCell ref="BW22:CA27"/>
    <mergeCell ref="CB22:CF27"/>
    <mergeCell ref="CG22:CV27"/>
    <mergeCell ref="AK22:BG27"/>
    <mergeCell ref="E20:F32"/>
    <mergeCell ref="G20:L32"/>
    <mergeCell ref="M22:W27"/>
    <mergeCell ref="X22:AJ27"/>
    <mergeCell ref="BH22:BV27"/>
    <mergeCell ref="BW20:CA21"/>
    <mergeCell ref="CG50:CV60"/>
    <mergeCell ref="BW50:CA60"/>
    <mergeCell ref="CB50:CF60"/>
    <mergeCell ref="E48:F60"/>
    <mergeCell ref="G48:L60"/>
    <mergeCell ref="M50:W60"/>
    <mergeCell ref="X50:AJ60"/>
    <mergeCell ref="AQ54:AW55"/>
    <mergeCell ref="AQ56:AW57"/>
    <mergeCell ref="AX56:BG57"/>
  </mergeCells>
  <conditionalFormatting sqref="AT68:AX69">
    <cfRule type="cellIs" priority="1" dxfId="1" operator="equal" stopIfTrue="1">
      <formula>"設定無"</formula>
    </cfRule>
  </conditionalFormatting>
  <dataValidations count="10">
    <dataValidation allowBlank="1" showInputMessage="1" showErrorMessage="1" imeMode="off" sqref="CC13 BW9 CK9 BN38:BR39 CT15 Q11:AN14 BN65:BR66 BN68:BR69 BW50 CB50"/>
    <dataValidation type="list" allowBlank="1" showInputMessage="1" showErrorMessage="1" sqref="BW71:CF73 CB20:CB22 CC20:CF21 BW20:BW22 BX20:CA21 BW61:CF63 BW42:CF49 BW33:CF35">
      <formula1>$DD$14:$DD$16</formula1>
    </dataValidation>
    <dataValidation type="list" allowBlank="1" showInputMessage="1" showErrorMessage="1" sqref="DC22:DC24 BI38:BM39">
      <formula1>$DC$22:$DC$24</formula1>
    </dataValidation>
    <dataValidation allowBlank="1" showInputMessage="1" showErrorMessage="1" imeMode="halfKatakana" sqref="Q7 P11:P14 P9:P10"/>
    <dataValidation type="list" allowBlank="1" showInputMessage="1" showErrorMessage="1" imeMode="off" sqref="CB36:CF41">
      <formula1>$DD$12:$DD$13</formula1>
    </dataValidation>
    <dataValidation type="list" allowBlank="1" showInputMessage="1" showErrorMessage="1" sqref="AW11:BB12">
      <formula1>$CY$61:$CY$67</formula1>
    </dataValidation>
    <dataValidation type="list" allowBlank="1" showInputMessage="1" showErrorMessage="1" sqref="BI11:BN12">
      <formula1>$CY$61:$DC$61</formula1>
    </dataValidation>
    <dataValidation type="list" allowBlank="1" showInputMessage="1" showErrorMessage="1" sqref="AW9:BN10">
      <formula1>$CY$54:$CY$56</formula1>
    </dataValidation>
    <dataValidation type="list" allowBlank="1" showInputMessage="1" showErrorMessage="1" sqref="BQ30:BU31">
      <formula1>$DC$14:$DC$20</formula1>
    </dataValidation>
    <dataValidation type="list" allowBlank="1" showInputMessage="1" showErrorMessage="1" sqref="AK59:AM60">
      <formula1>$DB$52:$DB$53</formula1>
    </dataValidation>
  </dataValidations>
  <printOptions horizontalCentered="1"/>
  <pageMargins left="0.1968503937007874" right="0.1968503937007874" top="0.1968503937007874" bottom="0.1968503937007874" header="0.5118110236220472" footer="0.3937007874015748"/>
  <pageSetup horizontalDpi="600" verticalDpi="600" orientation="portrait" paperSize="9" r:id="rId4"/>
  <headerFooter alignWithMargins="0">
    <oddFooter>&amp;C&amp;"ＭＳ Ｐ明朝,標準"&amp;10
版権所有 : 日本ｵｰﾁｽ･ｴﾚﾍﾞｰﾀ株式会社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Takayuki Sato</cp:lastModifiedBy>
  <cp:lastPrinted>2023-11-13T04:38:34Z</cp:lastPrinted>
  <dcterms:created xsi:type="dcterms:W3CDTF">2009-08-17T04:44:12Z</dcterms:created>
  <dcterms:modified xsi:type="dcterms:W3CDTF">2024-01-23T13:58:22Z</dcterms:modified>
  <cp:category/>
  <cp:version/>
  <cp:contentType/>
  <cp:contentStatus/>
</cp:coreProperties>
</file>