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4140" tabRatio="854" activeTab="0"/>
  </bookViews>
  <sheets>
    <sheet name="ENNNUN-0151" sheetId="1" r:id="rId1"/>
  </sheets>
  <definedNames>
    <definedName name="_xlnm.Print_Area" localSheetId="0">'ENNNUN-0151'!$E$3:$CF$85</definedName>
  </definedNames>
  <calcPr fullCalcOnLoad="1"/>
</workbook>
</file>

<file path=xl/comments1.xml><?xml version="1.0" encoding="utf-8"?>
<comments xmlns="http://schemas.openxmlformats.org/spreadsheetml/2006/main">
  <authors>
    <author>Otis User</author>
    <author>UTC SOE User</author>
    <author>Takashi Ichinowatari</author>
  </authors>
  <commentList>
    <comment ref="BI35" authorId="0">
      <text>
        <r>
          <rPr>
            <sz val="8"/>
            <rFont val="ＭＳ Ｐゴシック"/>
            <family val="3"/>
          </rPr>
          <t>固定式､可動式を選択する｡</t>
        </r>
      </text>
    </comment>
    <comment ref="AT63" authorId="0">
      <text>
        <r>
          <rPr>
            <sz val="8"/>
            <rFont val="ＭＳ Ｐゴシック"/>
            <family val="3"/>
          </rPr>
          <t>機種､積載､速度により規定値が変る｡</t>
        </r>
      </text>
    </comment>
    <comment ref="Q7" authorId="0">
      <text>
        <r>
          <rPr>
            <sz val="9"/>
            <rFont val="ＭＳ Ｐゴシック"/>
            <family val="3"/>
          </rPr>
          <t>ﾌｫﾝﾄ変更可</t>
        </r>
      </text>
    </comment>
    <comment ref="BN63" authorId="1">
      <text>
        <r>
          <rPr>
            <b/>
            <sz val="9"/>
            <rFont val="ＭＳ Ｐゴシック"/>
            <family val="3"/>
          </rPr>
          <t>知りえる最も直近の数値を記入する。</t>
        </r>
      </text>
    </comment>
    <comment ref="AK20" authorId="2">
      <text>
        <r>
          <rPr>
            <sz val="8"/>
            <rFont val="MS P ゴシック"/>
            <family val="3"/>
          </rPr>
          <t>印刷時、枠におさまらない場合場合はフォント変更の事</t>
        </r>
      </text>
    </comment>
  </commentList>
</comments>
</file>

<file path=xl/sharedStrings.xml><?xml version="1.0" encoding="utf-8"?>
<sst xmlns="http://schemas.openxmlformats.org/spreadsheetml/2006/main" count="177" uniqueCount="121">
  <si>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</si>
  <si>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</si>
  <si>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</si>
  <si>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</si>
  <si>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</si>
  <si>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</si>
  <si>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</si>
  <si>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</si>
  <si>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戸開走行
保護回路</t>
  </si>
  <si>
    <t>触診により確認する｡</t>
  </si>
  <si>
    <t>目視により確認する｡</t>
  </si>
  <si>
    <t>長さ</t>
  </si>
  <si>
    <t>つま先
保護板</t>
  </si>
  <si>
    <t>特定距離
感知装置</t>
  </si>
  <si>
    <t>制動力の状況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</si>
  <si>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</si>
  <si>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</si>
  <si>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</si>
  <si>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</si>
  <si>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｢GECB｣型番</t>
  </si>
  <si>
    <t>規定値</t>
  </si>
  <si>
    <t>固定式</t>
  </si>
  <si>
    <t>可動式</t>
  </si>
  <si>
    <t>固定式 : 675mm未満である事｡</t>
  </si>
  <si>
    <t>可動式 : 750mm未満である事｡</t>
  </si>
  <si>
    <t>(2)</t>
  </si>
  <si>
    <t>規定部品の形式</t>
  </si>
  <si>
    <t>規定値:</t>
  </si>
  <si>
    <t>?</t>
  </si>
  <si>
    <t>特記事項</t>
  </si>
  <si>
    <t>番号</t>
  </si>
  <si>
    <t>指摘の具体的内容等</t>
  </si>
  <si>
    <t>改善策の具体的内容等</t>
  </si>
  <si>
    <t>改善(予
定)年月</t>
  </si>
  <si>
    <t>昇降機番号 :</t>
  </si>
  <si>
    <t>制動距離:</t>
  </si>
  <si>
    <t>前回:</t>
  </si>
  <si>
    <t>建築物等の名称</t>
  </si>
  <si>
    <t xml:space="preserve">登録番号           </t>
  </si>
  <si>
    <t>:</t>
  </si>
  <si>
    <t>指定型番 : JAA26807CEZ404</t>
  </si>
  <si>
    <t>機種入力 :</t>
  </si>
  <si>
    <t>積載入力 :</t>
  </si>
  <si>
    <t>速度入力 :</t>
  </si>
  <si>
    <t>:</t>
  </si>
  <si>
    <t>○</t>
  </si>
  <si>
    <t>(1)</t>
  </si>
  <si>
    <t>JAA26807CEZ</t>
  </si>
  <si>
    <t>(4)</t>
  </si>
  <si>
    <t>mm</t>
  </si>
  <si>
    <t>mm</t>
  </si>
  <si>
    <t>?</t>
  </si>
  <si>
    <t>mm</t>
  </si>
  <si>
    <t>?</t>
  </si>
  <si>
    <t>(3)</t>
  </si>
  <si>
    <r>
      <t>9</t>
    </r>
    <r>
      <rPr>
        <sz val="11"/>
        <rFont val="ＭＳ Ｐゴシック"/>
        <family val="3"/>
      </rPr>
      <t>00kg</t>
    </r>
  </si>
  <si>
    <r>
      <t>1</t>
    </r>
    <r>
      <rPr>
        <sz val="11"/>
        <rFont val="ＭＳ Ｐゴシック"/>
        <family val="3"/>
      </rPr>
      <t>000kg</t>
    </r>
  </si>
  <si>
    <t>判定は手動で入力する｡</t>
  </si>
  <si>
    <t>｢型番｣を入力する事により
自動で判定される｡</t>
  </si>
  <si>
    <t>固定式･可動式を選択し
測定値を入力する事により
自動で判定される｡</t>
  </si>
  <si>
    <t>制動距離を入力する事により
自動で判定される｡</t>
  </si>
  <si>
    <t xml:space="preserve">検査者氏名           </t>
  </si>
  <si>
    <t>号機</t>
  </si>
  <si>
    <t>年</t>
  </si>
  <si>
    <t>月</t>
  </si>
  <si>
    <t>日</t>
  </si>
  <si>
    <r>
      <t>4</t>
    </r>
    <r>
      <rPr>
        <sz val="11"/>
        <rFont val="ＭＳ Ｐゴシック"/>
        <family val="3"/>
      </rPr>
      <t>5m/min</t>
    </r>
  </si>
  <si>
    <r>
      <t>6</t>
    </r>
    <r>
      <rPr>
        <sz val="11"/>
        <rFont val="ＭＳ Ｐゴシック"/>
        <family val="3"/>
      </rPr>
      <t>0m/min</t>
    </r>
  </si>
  <si>
    <r>
      <t>9</t>
    </r>
    <r>
      <rPr>
        <sz val="11"/>
        <rFont val="ＭＳ Ｐゴシック"/>
        <family val="3"/>
      </rPr>
      <t>0m/min</t>
    </r>
  </si>
  <si>
    <r>
      <t>1</t>
    </r>
    <r>
      <rPr>
        <sz val="11"/>
        <rFont val="ＭＳ Ｐゴシック"/>
        <family val="3"/>
      </rPr>
      <t>05m/min</t>
    </r>
  </si>
  <si>
    <r>
      <t>4</t>
    </r>
    <r>
      <rPr>
        <sz val="11"/>
        <rFont val="ＭＳ Ｐゴシック"/>
        <family val="3"/>
      </rPr>
      <t>50kg</t>
    </r>
  </si>
  <si>
    <r>
      <t>6</t>
    </r>
    <r>
      <rPr>
        <sz val="11"/>
        <rFont val="ＭＳ Ｐゴシック"/>
        <family val="3"/>
      </rPr>
      <t>00kg</t>
    </r>
  </si>
  <si>
    <r>
      <t>7</t>
    </r>
    <r>
      <rPr>
        <sz val="11"/>
        <rFont val="ＭＳ Ｐゴシック"/>
        <family val="3"/>
      </rPr>
      <t>50kg</t>
    </r>
  </si>
  <si>
    <r>
      <t>8</t>
    </r>
    <r>
      <rPr>
        <sz val="11"/>
        <rFont val="ＭＳ Ｐゴシック"/>
        <family val="3"/>
      </rPr>
      <t>50kg</t>
    </r>
  </si>
  <si>
    <t>元号</t>
  </si>
  <si>
    <t>昭和</t>
  </si>
  <si>
    <t>平成</t>
  </si>
  <si>
    <t>S1,S2 :</t>
  </si>
  <si>
    <t>動作回数及び経年を記入すると自動で判定される。</t>
  </si>
  <si>
    <t>万回</t>
  </si>
  <si>
    <t>交換基準</t>
  </si>
  <si>
    <t>S1,S2 :</t>
  </si>
  <si>
    <t>1000万回/15年</t>
  </si>
  <si>
    <t>100万回 / 6 年</t>
  </si>
  <si>
    <r>
      <t>S</t>
    </r>
    <r>
      <rPr>
        <sz val="11"/>
        <rFont val="ＭＳ Ｐゴシック"/>
        <family val="3"/>
      </rPr>
      <t>1,S2</t>
    </r>
  </si>
  <si>
    <r>
      <t>U</t>
    </r>
    <r>
      <rPr>
        <sz val="11"/>
        <rFont val="ＭＳ Ｐゴシック"/>
        <family val="3"/>
      </rPr>
      <t>DX</t>
    </r>
  </si>
  <si>
    <t>B</t>
  </si>
  <si>
    <t>P</t>
  </si>
  <si>
    <t>-</t>
  </si>
  <si>
    <t>-</t>
  </si>
  <si>
    <t>-</t>
  </si>
  <si>
    <t>乗用</t>
  </si>
  <si>
    <t>寝台用</t>
  </si>
  <si>
    <t>検査日 :</t>
  </si>
  <si>
    <t>(5)</t>
  </si>
  <si>
    <t>ブレーキ</t>
  </si>
  <si>
    <t>UDX. UDX2 :</t>
  </si>
  <si>
    <t>安全プログラムバージョン</t>
  </si>
  <si>
    <t>走行中戸開時の動作確認</t>
  </si>
  <si>
    <t>規定部品の交換基準</t>
  </si>
  <si>
    <t>パッドの状況</t>
  </si>
  <si>
    <t>ブレーキ動作感知装置</t>
  </si>
  <si>
    <t>エレベーターがドアゾーン外にいる時に乗場戸の鍵を外す｡</t>
  </si>
  <si>
    <t>目視及び触診により確認する｡</t>
  </si>
  <si>
    <t>かご床面からつま先保護板直線部までの長さを測定する｡</t>
  </si>
  <si>
    <t>各階に走行させ着床させる｡</t>
  </si>
  <si>
    <t>かごの無積載上昇時のブレーキ制動を確認する｡</t>
  </si>
  <si>
    <t>上記( 1 )～( 5 )の検査結果で ｢否｣ 又は別記第一号 1－(14)･3－(3)･4－(11)の検査結果で ｢要是正｣ 又は ｢要重点点検｣ の判定がある場合は､別記第一号 2－(9) ｢戸開走行保護装置｣ の検査結果を ｢要是正｣ 又は ｢要重点点検｣ と判定する｡</t>
  </si>
  <si>
    <t>電動機動力電源及びブレーキの励磁コイル電源を遮断するリレー(S1.S2.UDX)が消磁しないこと｡エレベーターが停止しないこと｡</t>
  </si>
  <si>
    <t>プリント基盤｢GECB｣の型番を確認し、指定型番でないこと。</t>
  </si>
  <si>
    <t>取付けが堅固でないこと｡</t>
  </si>
  <si>
    <t>正常に着床しないこと｡</t>
  </si>
  <si>
    <t>規定部品の形式が適正なものでないこと｡</t>
  </si>
  <si>
    <t>規定部品の動作回数又は経過時間が規定値を超えていること｡</t>
  </si>
  <si>
    <t>ﾊﾟｯﾄﾞに欠損､割れがあること又はﾃﾞｨｽｸから剥離していること｡</t>
  </si>
  <si>
    <t>ﾌﾞﾚｰｷが制動しないこと又はかごが規定の距離を超えていること｡</t>
  </si>
  <si>
    <t>ブレーキ開及び閉時の動作信号が異なる信号であること｡</t>
  </si>
  <si>
    <t>大臣認定番号 ENNNUN－0151     UCMP型式 DBGP－2</t>
  </si>
  <si>
    <t>発行 :平成 31年4月 1日Ver.7T</t>
  </si>
  <si>
    <t>令和</t>
  </si>
  <si>
    <t>UDX.UDX2 :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</si>
</sst>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  <numFmt numFmtId="187" formatCode="#,##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sz val="8.5"/>
      <name val="ＭＳ Ｐゴシック"/>
      <family val="3"/>
    </font>
    <font>
      <sz val="8"/>
      <name val="MS P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23" fillId="0" borderId="0" xfId="0" applyFont="1" applyBorder="1" applyAlignment="1" applyProtection="1">
      <alignment vertical="center"/>
      <protection hidden="1"/>
    </xf>
    <xf numFmtId="0" fontId="26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22" xfId="0" applyFont="1" applyBorder="1" applyAlignment="1">
      <alignment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8" fillId="0" borderId="14" xfId="0" applyFont="1" applyBorder="1" applyAlignment="1" applyProtection="1">
      <alignment vertical="center" wrapText="1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16" xfId="0" applyFont="1" applyBorder="1" applyAlignment="1" applyProtection="1">
      <alignment vertical="center"/>
      <protection locked="0"/>
    </xf>
    <xf numFmtId="0" fontId="28" fillId="0" borderId="12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23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9" fontId="23" fillId="0" borderId="23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23" fillId="0" borderId="22" xfId="0" applyFont="1" applyBorder="1" applyAlignment="1" applyProtection="1">
      <alignment horizontal="right" vertical="center"/>
      <protection locked="0"/>
    </xf>
    <xf numFmtId="0" fontId="23" fillId="0" borderId="22" xfId="0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6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24" fillId="0" borderId="22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shrinkToFit="1"/>
      <protection locked="0"/>
    </xf>
    <xf numFmtId="0" fontId="0" fillId="0" borderId="10" xfId="0" applyFont="1" applyBorder="1" applyAlignment="1" applyProtection="1">
      <alignment shrinkToFit="1"/>
      <protection locked="0"/>
    </xf>
    <xf numFmtId="0" fontId="23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25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3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5" xfId="0" applyFont="1" applyBorder="1" applyAlignment="1">
      <alignment vertical="center" wrapText="1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23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3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87" fontId="0" fillId="0" borderId="0" xfId="0" applyNumberFormat="1" applyFont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52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53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87" fontId="23" fillId="0" borderId="0" xfId="0" applyNumberFormat="1" applyFont="1" applyBorder="1" applyAlignment="1" applyProtection="1">
      <alignment horizontal="left"/>
      <protection locked="0"/>
    </xf>
    <xf numFmtId="0" fontId="23" fillId="0" borderId="22" xfId="0" applyFont="1" applyBorder="1" applyAlignment="1">
      <alignment vertical="center" wrapText="1"/>
    </xf>
    <xf numFmtId="0" fontId="23" fillId="0" borderId="20" xfId="0" applyFont="1" applyBorder="1" applyAlignment="1">
      <alignment vertical="center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>
      <alignment vertical="center"/>
    </xf>
    <xf numFmtId="0" fontId="0" fillId="0" borderId="54" xfId="0" applyFont="1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horizontal="center" vertical="center"/>
      <protection hidden="1"/>
    </xf>
    <xf numFmtId="0" fontId="0" fillId="0" borderId="50" xfId="0" applyFont="1" applyBorder="1" applyAlignment="1" applyProtection="1">
      <alignment horizontal="center" vertical="center"/>
      <protection hidden="1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3" xfId="0" applyFont="1" applyBorder="1" applyAlignment="1">
      <alignment vertical="center" wrapText="1"/>
    </xf>
    <xf numFmtId="0" fontId="23" fillId="0" borderId="2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vertical="center"/>
      <protection locked="0"/>
    </xf>
    <xf numFmtId="0" fontId="23" fillId="0" borderId="24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48" xfId="0" applyFont="1" applyBorder="1" applyAlignment="1">
      <alignment vertical="center"/>
    </xf>
    <xf numFmtId="0" fontId="23" fillId="0" borderId="49" xfId="0" applyFont="1" applyBorder="1" applyAlignment="1">
      <alignment vertical="center"/>
    </xf>
    <xf numFmtId="0" fontId="23" fillId="0" borderId="50" xfId="0" applyFont="1" applyBorder="1" applyAlignment="1">
      <alignment vertical="center"/>
    </xf>
    <xf numFmtId="0" fontId="23" fillId="0" borderId="25" xfId="0" applyFont="1" applyBorder="1" applyAlignment="1" applyProtection="1">
      <alignment vertical="center"/>
      <protection locked="0"/>
    </xf>
    <xf numFmtId="0" fontId="23" fillId="0" borderId="26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23" fillId="0" borderId="28" xfId="0" applyFont="1" applyBorder="1" applyAlignment="1" applyProtection="1">
      <alignment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hidden="1"/>
    </xf>
    <xf numFmtId="187" fontId="24" fillId="0" borderId="0" xfId="0" applyNumberFormat="1" applyFont="1" applyBorder="1" applyAlignment="1" applyProtection="1">
      <alignment horizontal="right"/>
      <protection hidden="1"/>
    </xf>
    <xf numFmtId="0" fontId="24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0" fontId="23" fillId="0" borderId="0" xfId="0" applyFont="1" applyAlignment="1" applyProtection="1">
      <alignment horizontal="center"/>
      <protection hidden="1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23" fillId="0" borderId="21" xfId="0" applyFont="1" applyFill="1" applyBorder="1" applyAlignment="1">
      <alignment vertical="center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23" fillId="0" borderId="23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23" fillId="0" borderId="24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3" fillId="0" borderId="22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4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 val="0"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47625</xdr:colOff>
      <xdr:row>36</xdr:row>
      <xdr:rowOff>0</xdr:rowOff>
    </xdr:from>
    <xdr:to>
      <xdr:col>72</xdr:col>
      <xdr:colOff>0</xdr:colOff>
      <xdr:row>36</xdr:row>
      <xdr:rowOff>0</xdr:rowOff>
    </xdr:to>
    <xdr:sp>
      <xdr:nvSpPr>
        <xdr:cNvPr id="1" name="Line 52"/>
        <xdr:cNvSpPr>
          <a:spLocks/>
        </xdr:cNvSpPr>
      </xdr:nvSpPr>
      <xdr:spPr>
        <a:xfrm flipV="1">
          <a:off x="5934075" y="3429000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64</xdr:row>
      <xdr:rowOff>0</xdr:rowOff>
    </xdr:from>
    <xdr:to>
      <xdr:col>53</xdr:col>
      <xdr:colOff>9525</xdr:colOff>
      <xdr:row>64</xdr:row>
      <xdr:rowOff>0</xdr:rowOff>
    </xdr:to>
    <xdr:sp>
      <xdr:nvSpPr>
        <xdr:cNvPr id="2" name="Line 53"/>
        <xdr:cNvSpPr>
          <a:spLocks/>
        </xdr:cNvSpPr>
      </xdr:nvSpPr>
      <xdr:spPr>
        <a:xfrm flipV="1">
          <a:off x="4019550" y="609600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38100</xdr:colOff>
      <xdr:row>61</xdr:row>
      <xdr:rowOff>0</xdr:rowOff>
    </xdr:from>
    <xdr:to>
      <xdr:col>73</xdr:col>
      <xdr:colOff>0</xdr:colOff>
      <xdr:row>61</xdr:row>
      <xdr:rowOff>0</xdr:rowOff>
    </xdr:to>
    <xdr:sp>
      <xdr:nvSpPr>
        <xdr:cNvPr id="3" name="Line 57"/>
        <xdr:cNvSpPr>
          <a:spLocks/>
        </xdr:cNvSpPr>
      </xdr:nvSpPr>
      <xdr:spPr>
        <a:xfrm>
          <a:off x="5829300" y="5810250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57150</xdr:colOff>
      <xdr:row>64</xdr:row>
      <xdr:rowOff>9525</xdr:rowOff>
    </xdr:from>
    <xdr:to>
      <xdr:col>73</xdr:col>
      <xdr:colOff>19050</xdr:colOff>
      <xdr:row>64</xdr:row>
      <xdr:rowOff>9525</xdr:rowOff>
    </xdr:to>
    <xdr:sp>
      <xdr:nvSpPr>
        <xdr:cNvPr id="4" name="Line 58"/>
        <xdr:cNvSpPr>
          <a:spLocks/>
        </xdr:cNvSpPr>
      </xdr:nvSpPr>
      <xdr:spPr>
        <a:xfrm>
          <a:off x="5848350" y="610552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N191"/>
  <sheetViews>
    <sheetView showGridLines="0" tabSelected="1" view="pageBreakPreview" zoomScaleSheetLayoutView="100" zoomScalePageLayoutView="0" workbookViewId="0" topLeftCell="A1">
      <selection activeCell="Q7" sqref="Q7:AN8"/>
    </sheetView>
  </sheetViews>
  <sheetFormatPr defaultColWidth="9.00390625" defaultRowHeight="13.5"/>
  <cols>
    <col min="1" max="6" width="1.625" style="1" customWidth="1"/>
    <col min="7" max="100" width="1.25" style="1" customWidth="1"/>
    <col min="101" max="102" width="5.625" style="1" customWidth="1"/>
    <col min="103" max="113" width="5.625" style="1" hidden="1" customWidth="1"/>
    <col min="114" max="114" width="5.625" style="1" customWidth="1"/>
    <col min="115" max="16384" width="9.00390625" style="1" customWidth="1"/>
  </cols>
  <sheetData>
    <row r="1" ht="7.5" customHeight="1"/>
    <row r="2" ht="7.5" customHeight="1"/>
    <row r="3" spans="5:84" ht="7.5" customHeight="1">
      <c r="E3" s="48" t="s">
        <v>16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</row>
    <row r="4" spans="5:84" ht="7.5" customHeight="1"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</row>
    <row r="5" spans="5:84" ht="7.5" customHeight="1">
      <c r="E5" s="109" t="s">
        <v>117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32"/>
      <c r="BK5" s="32"/>
      <c r="BL5" s="32"/>
      <c r="BM5" s="115" t="s">
        <v>118</v>
      </c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32"/>
      <c r="CF5" s="32"/>
    </row>
    <row r="6" spans="5:84" ht="7.5" customHeight="1"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32"/>
      <c r="BK6" s="32"/>
      <c r="BL6" s="32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32"/>
      <c r="CF6" s="32"/>
    </row>
    <row r="7" spans="6:98" ht="7.5" customHeight="1">
      <c r="F7" s="50" t="s">
        <v>37</v>
      </c>
      <c r="G7" s="50"/>
      <c r="H7" s="50"/>
      <c r="I7" s="50"/>
      <c r="J7" s="50"/>
      <c r="K7" s="50"/>
      <c r="L7" s="50"/>
      <c r="M7" s="50"/>
      <c r="N7" s="50"/>
      <c r="O7" s="50"/>
      <c r="P7" s="53" t="s">
        <v>39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Q7" s="50" t="s">
        <v>41</v>
      </c>
      <c r="AR7" s="50"/>
      <c r="AS7" s="50"/>
      <c r="AT7" s="50"/>
      <c r="AU7" s="50"/>
      <c r="AV7" s="50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W7" s="49"/>
      <c r="BX7" s="49"/>
      <c r="BY7" s="49"/>
      <c r="BZ7" s="49"/>
      <c r="CA7" s="49"/>
      <c r="CB7" s="49"/>
      <c r="CC7" s="49"/>
      <c r="CD7" s="49"/>
      <c r="CE7" s="49"/>
      <c r="CF7" s="49"/>
      <c r="CK7" s="31"/>
      <c r="CL7" s="31"/>
      <c r="CM7" s="31"/>
      <c r="CN7" s="31"/>
      <c r="CO7" s="31"/>
      <c r="CP7" s="31"/>
      <c r="CQ7" s="31"/>
      <c r="CR7" s="31"/>
      <c r="CS7" s="31"/>
      <c r="CT7" s="31"/>
    </row>
    <row r="8" spans="6:98" ht="7.5" customHeight="1">
      <c r="F8" s="51"/>
      <c r="G8" s="51"/>
      <c r="H8" s="51"/>
      <c r="I8" s="51"/>
      <c r="J8" s="51"/>
      <c r="K8" s="51"/>
      <c r="L8" s="51"/>
      <c r="M8" s="51"/>
      <c r="N8" s="51"/>
      <c r="O8" s="51"/>
      <c r="P8" s="5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Q8" s="51"/>
      <c r="AR8" s="51"/>
      <c r="AS8" s="51"/>
      <c r="AT8" s="51"/>
      <c r="AU8" s="51"/>
      <c r="AV8" s="51"/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2"/>
      <c r="BW8" s="49"/>
      <c r="BX8" s="49"/>
      <c r="BY8" s="49"/>
      <c r="BZ8" s="49"/>
      <c r="CA8" s="49"/>
      <c r="CB8" s="49"/>
      <c r="CC8" s="49"/>
      <c r="CD8" s="49"/>
      <c r="CE8" s="49"/>
      <c r="CF8" s="49"/>
      <c r="CK8" s="31"/>
      <c r="CL8" s="31"/>
      <c r="CM8" s="31"/>
      <c r="CN8" s="31"/>
      <c r="CO8" s="31"/>
      <c r="CP8" s="31"/>
      <c r="CQ8" s="31"/>
      <c r="CR8" s="31"/>
      <c r="CS8" s="31"/>
      <c r="CT8" s="31"/>
    </row>
    <row r="9" spans="6:84" ht="7.5" customHeight="1">
      <c r="F9" s="52" t="s">
        <v>38</v>
      </c>
      <c r="G9" s="52"/>
      <c r="H9" s="52"/>
      <c r="I9" s="52"/>
      <c r="J9" s="52"/>
      <c r="K9" s="52"/>
      <c r="L9" s="52"/>
      <c r="M9" s="52"/>
      <c r="N9" s="52"/>
      <c r="O9" s="52"/>
      <c r="P9" s="110" t="s">
        <v>44</v>
      </c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Q9" s="52" t="s">
        <v>42</v>
      </c>
      <c r="AR9" s="107"/>
      <c r="AS9" s="107"/>
      <c r="AT9" s="107"/>
      <c r="AU9" s="107"/>
      <c r="AV9" s="107"/>
      <c r="AW9" s="118"/>
      <c r="AX9" s="118"/>
      <c r="AY9" s="118"/>
      <c r="AZ9" s="118"/>
      <c r="BA9" s="118"/>
      <c r="BB9" s="118"/>
      <c r="BC9" s="52" t="s">
        <v>43</v>
      </c>
      <c r="BD9" s="107"/>
      <c r="BE9" s="107"/>
      <c r="BF9" s="107"/>
      <c r="BG9" s="107"/>
      <c r="BH9" s="107"/>
      <c r="BI9" s="118"/>
      <c r="BJ9" s="119"/>
      <c r="BK9" s="119"/>
      <c r="BL9" s="119"/>
      <c r="BM9" s="119"/>
      <c r="BN9" s="120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</row>
    <row r="10" spans="6:66" ht="7.5" customHeight="1"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4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Q10" s="108"/>
      <c r="AR10" s="108"/>
      <c r="AS10" s="108"/>
      <c r="AT10" s="108"/>
      <c r="AU10" s="108"/>
      <c r="AV10" s="108"/>
      <c r="AW10" s="132"/>
      <c r="AX10" s="132"/>
      <c r="AY10" s="132"/>
      <c r="AZ10" s="132"/>
      <c r="BA10" s="132"/>
      <c r="BB10" s="132"/>
      <c r="BC10" s="108"/>
      <c r="BD10" s="108"/>
      <c r="BE10" s="108"/>
      <c r="BF10" s="108"/>
      <c r="BG10" s="108"/>
      <c r="BH10" s="108"/>
      <c r="BI10" s="121"/>
      <c r="BJ10" s="121"/>
      <c r="BK10" s="121"/>
      <c r="BL10" s="121"/>
      <c r="BM10" s="121"/>
      <c r="BN10" s="122"/>
    </row>
    <row r="11" spans="6:108" ht="7.5" customHeight="1">
      <c r="F11" s="52" t="s">
        <v>61</v>
      </c>
      <c r="G11" s="52"/>
      <c r="H11" s="52"/>
      <c r="I11" s="52"/>
      <c r="J11" s="52"/>
      <c r="K11" s="52"/>
      <c r="L11" s="52"/>
      <c r="M11" s="52"/>
      <c r="N11" s="52"/>
      <c r="O11" s="52"/>
      <c r="P11" s="110" t="s">
        <v>39</v>
      </c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Q11" s="136" t="s">
        <v>93</v>
      </c>
      <c r="AR11" s="136"/>
      <c r="AS11" s="136"/>
      <c r="AT11" s="136"/>
      <c r="AU11" s="136"/>
      <c r="AV11" s="136"/>
      <c r="AW11" s="306" t="s">
        <v>119</v>
      </c>
      <c r="AX11" s="306"/>
      <c r="AY11" s="306"/>
      <c r="AZ11" s="83"/>
      <c r="BA11" s="84"/>
      <c r="BB11" s="83" t="s">
        <v>63</v>
      </c>
      <c r="BC11" s="84"/>
      <c r="BD11" s="83"/>
      <c r="BE11" s="84"/>
      <c r="BF11" s="83" t="s">
        <v>64</v>
      </c>
      <c r="BG11" s="84"/>
      <c r="BH11" s="83"/>
      <c r="BI11" s="84"/>
      <c r="BJ11" s="83" t="s">
        <v>65</v>
      </c>
      <c r="BK11" s="84"/>
      <c r="BL11" s="38"/>
      <c r="BM11" s="38"/>
      <c r="BN11" s="38"/>
      <c r="BP11" s="46" t="s">
        <v>34</v>
      </c>
      <c r="BQ11" s="46"/>
      <c r="BR11" s="46"/>
      <c r="BS11" s="46"/>
      <c r="BT11" s="46"/>
      <c r="BU11" s="46"/>
      <c r="BV11" s="46"/>
      <c r="BW11" s="116"/>
      <c r="BX11" s="116"/>
      <c r="BY11" s="116"/>
      <c r="BZ11" s="116"/>
      <c r="CA11" s="116"/>
      <c r="CB11" s="116"/>
      <c r="CC11" s="134" t="s">
        <v>62</v>
      </c>
      <c r="CD11" s="134"/>
      <c r="CE11" s="134"/>
      <c r="CF11" s="134"/>
      <c r="DC11" s="39"/>
      <c r="DD11" s="39"/>
    </row>
    <row r="12" spans="6:108" ht="7.5" customHeight="1"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4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Q12" s="133"/>
      <c r="AR12" s="133"/>
      <c r="AS12" s="133"/>
      <c r="AT12" s="133"/>
      <c r="AU12" s="133"/>
      <c r="AV12" s="133"/>
      <c r="AW12" s="190"/>
      <c r="AX12" s="190"/>
      <c r="AY12" s="190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4"/>
      <c r="BM12" s="4"/>
      <c r="BN12" s="4"/>
      <c r="BP12" s="133"/>
      <c r="BQ12" s="133"/>
      <c r="BR12" s="133"/>
      <c r="BS12" s="133"/>
      <c r="BT12" s="133"/>
      <c r="BU12" s="133"/>
      <c r="BV12" s="133"/>
      <c r="BW12" s="117"/>
      <c r="BX12" s="117"/>
      <c r="BY12" s="117"/>
      <c r="BZ12" s="117"/>
      <c r="CA12" s="117"/>
      <c r="CB12" s="117"/>
      <c r="CC12" s="135"/>
      <c r="CD12" s="135"/>
      <c r="CE12" s="135"/>
      <c r="CF12" s="135"/>
      <c r="DC12" s="40" t="s">
        <v>51</v>
      </c>
      <c r="DD12" s="39"/>
    </row>
    <row r="13" spans="90:108" ht="7.5" customHeight="1">
      <c r="CL13" s="2"/>
      <c r="CM13" s="2"/>
      <c r="CN13" s="2"/>
      <c r="CO13" s="2"/>
      <c r="CP13" s="2"/>
      <c r="CQ13" s="2"/>
      <c r="CR13" s="2"/>
      <c r="CS13" s="2"/>
      <c r="CT13" s="49"/>
      <c r="CU13" s="49"/>
      <c r="CV13" s="49"/>
      <c r="CW13" s="49"/>
      <c r="DC13" s="39">
        <v>404</v>
      </c>
      <c r="DD13" s="39" t="s">
        <v>45</v>
      </c>
    </row>
    <row r="14" spans="5:108" ht="7.5" customHeight="1">
      <c r="E14" s="89" t="s">
        <v>0</v>
      </c>
      <c r="F14" s="71"/>
      <c r="G14" s="71"/>
      <c r="H14" s="71"/>
      <c r="I14" s="71"/>
      <c r="J14" s="71"/>
      <c r="K14" s="71"/>
      <c r="L14" s="72"/>
      <c r="M14" s="86" t="s">
        <v>1</v>
      </c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6" t="s">
        <v>4</v>
      </c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6" t="s">
        <v>3</v>
      </c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6" t="s">
        <v>5</v>
      </c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6" t="s">
        <v>6</v>
      </c>
      <c r="BX14" s="87"/>
      <c r="BY14" s="87"/>
      <c r="BZ14" s="87"/>
      <c r="CA14" s="87"/>
      <c r="CB14" s="87"/>
      <c r="CC14" s="87"/>
      <c r="CD14" s="87"/>
      <c r="CE14" s="87"/>
      <c r="CF14" s="87"/>
      <c r="CL14" s="2"/>
      <c r="CM14" s="2"/>
      <c r="CN14" s="2"/>
      <c r="CO14" s="2"/>
      <c r="CP14" s="2"/>
      <c r="CQ14" s="2"/>
      <c r="CR14" s="2"/>
      <c r="CS14" s="2"/>
      <c r="CT14" s="49"/>
      <c r="CU14" s="49"/>
      <c r="CV14" s="49"/>
      <c r="CW14" s="49"/>
      <c r="DC14" s="39">
        <v>104</v>
      </c>
      <c r="DD14" s="39"/>
    </row>
    <row r="15" spans="3:108" ht="7.5" customHeight="1">
      <c r="C15" s="14"/>
      <c r="D15" s="14"/>
      <c r="E15" s="90"/>
      <c r="F15" s="91"/>
      <c r="G15" s="91"/>
      <c r="H15" s="91"/>
      <c r="I15" s="91"/>
      <c r="J15" s="91"/>
      <c r="K15" s="91"/>
      <c r="L15" s="92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DC15" s="39">
        <v>204</v>
      </c>
      <c r="DD15" s="39"/>
    </row>
    <row r="16" spans="5:108" ht="7.5" customHeight="1">
      <c r="E16" s="90"/>
      <c r="F16" s="91"/>
      <c r="G16" s="91"/>
      <c r="H16" s="91"/>
      <c r="I16" s="91"/>
      <c r="J16" s="91"/>
      <c r="K16" s="91"/>
      <c r="L16" s="92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123" t="s">
        <v>17</v>
      </c>
      <c r="BX16" s="124"/>
      <c r="BY16" s="124"/>
      <c r="BZ16" s="124"/>
      <c r="CA16" s="125"/>
      <c r="CB16" s="129" t="s">
        <v>18</v>
      </c>
      <c r="CC16" s="124"/>
      <c r="CD16" s="124"/>
      <c r="CE16" s="125"/>
      <c r="CF16" s="130"/>
      <c r="DC16" s="39">
        <v>304</v>
      </c>
      <c r="DD16" s="39"/>
    </row>
    <row r="17" spans="5:108" ht="7.5" customHeight="1">
      <c r="E17" s="93"/>
      <c r="F17" s="94"/>
      <c r="G17" s="94"/>
      <c r="H17" s="94"/>
      <c r="I17" s="94"/>
      <c r="J17" s="94"/>
      <c r="K17" s="94"/>
      <c r="L17" s="95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126"/>
      <c r="BX17" s="127"/>
      <c r="BY17" s="127"/>
      <c r="BZ17" s="127"/>
      <c r="CA17" s="128"/>
      <c r="CB17" s="127"/>
      <c r="CC17" s="127"/>
      <c r="CD17" s="127"/>
      <c r="CE17" s="128"/>
      <c r="CF17" s="131"/>
      <c r="CG17" s="29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DC17" s="39">
        <v>512</v>
      </c>
      <c r="DD17" s="39"/>
    </row>
    <row r="18" spans="5:108" ht="7.5" customHeight="1">
      <c r="E18" s="77" t="s">
        <v>46</v>
      </c>
      <c r="F18" s="78"/>
      <c r="G18" s="327" t="s">
        <v>8</v>
      </c>
      <c r="H18" s="328"/>
      <c r="I18" s="328"/>
      <c r="J18" s="328"/>
      <c r="K18" s="328"/>
      <c r="L18" s="328"/>
      <c r="M18" s="137" t="s">
        <v>7</v>
      </c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137" t="s">
        <v>9</v>
      </c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69" t="s">
        <v>110</v>
      </c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1"/>
      <c r="BE18" s="71"/>
      <c r="BF18" s="71"/>
      <c r="BG18" s="72"/>
      <c r="BH18" s="120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145"/>
      <c r="BX18" s="162"/>
      <c r="BY18" s="162"/>
      <c r="BZ18" s="162"/>
      <c r="CA18" s="162"/>
      <c r="CB18" s="161"/>
      <c r="CC18" s="162"/>
      <c r="CD18" s="162"/>
      <c r="CE18" s="162"/>
      <c r="CF18" s="163"/>
      <c r="CG18" s="284" t="s">
        <v>57</v>
      </c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DC18" s="39">
        <v>612</v>
      </c>
      <c r="DD18" s="39"/>
    </row>
    <row r="19" spans="5:108" ht="7.5" customHeight="1">
      <c r="E19" s="79"/>
      <c r="F19" s="80"/>
      <c r="G19" s="329"/>
      <c r="H19" s="329"/>
      <c r="I19" s="329"/>
      <c r="J19" s="329"/>
      <c r="K19" s="329"/>
      <c r="L19" s="329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73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5"/>
      <c r="BE19" s="75"/>
      <c r="BF19" s="75"/>
      <c r="BG19" s="76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167"/>
      <c r="BX19" s="165"/>
      <c r="BY19" s="165"/>
      <c r="BZ19" s="165"/>
      <c r="CA19" s="165"/>
      <c r="CB19" s="164"/>
      <c r="CC19" s="165"/>
      <c r="CD19" s="165"/>
      <c r="CE19" s="165"/>
      <c r="CF19" s="166"/>
      <c r="CG19" s="282"/>
      <c r="CH19" s="282"/>
      <c r="CI19" s="282"/>
      <c r="CJ19" s="282"/>
      <c r="CK19" s="282"/>
      <c r="CL19" s="282"/>
      <c r="CM19" s="282"/>
      <c r="CN19" s="282"/>
      <c r="CO19" s="282"/>
      <c r="CP19" s="282"/>
      <c r="CQ19" s="282"/>
      <c r="CR19" s="282"/>
      <c r="CS19" s="282"/>
      <c r="CT19" s="282"/>
      <c r="CU19" s="282"/>
      <c r="CV19" s="282"/>
      <c r="DC19" s="39"/>
      <c r="DD19" s="39"/>
    </row>
    <row r="20" spans="5:108" ht="7.5" customHeight="1">
      <c r="E20" s="79"/>
      <c r="F20" s="80"/>
      <c r="G20" s="329"/>
      <c r="H20" s="329"/>
      <c r="I20" s="329"/>
      <c r="J20" s="329"/>
      <c r="K20" s="329"/>
      <c r="L20" s="329"/>
      <c r="M20" s="96" t="s">
        <v>98</v>
      </c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6" t="s">
        <v>102</v>
      </c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57" t="s">
        <v>108</v>
      </c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9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181"/>
      <c r="BX20" s="250"/>
      <c r="BY20" s="250"/>
      <c r="BZ20" s="250"/>
      <c r="CA20" s="250"/>
      <c r="CB20" s="285"/>
      <c r="CC20" s="250"/>
      <c r="CD20" s="250"/>
      <c r="CE20" s="250"/>
      <c r="CF20" s="286"/>
      <c r="CG20" s="284" t="s">
        <v>57</v>
      </c>
      <c r="CH20" s="282"/>
      <c r="CI20" s="282"/>
      <c r="CJ20" s="282"/>
      <c r="CK20" s="282"/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  <c r="CV20" s="282"/>
      <c r="DC20" s="39" t="s">
        <v>51</v>
      </c>
      <c r="DD20" s="39"/>
    </row>
    <row r="21" spans="5:108" ht="7.5" customHeight="1">
      <c r="E21" s="79"/>
      <c r="F21" s="80"/>
      <c r="G21" s="329"/>
      <c r="H21" s="329"/>
      <c r="I21" s="329"/>
      <c r="J21" s="329"/>
      <c r="K21" s="329"/>
      <c r="L21" s="32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60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2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3"/>
      <c r="BT21" s="283"/>
      <c r="BU21" s="283"/>
      <c r="BV21" s="283"/>
      <c r="BW21" s="147"/>
      <c r="BX21" s="224"/>
      <c r="BY21" s="224"/>
      <c r="BZ21" s="224"/>
      <c r="CA21" s="224"/>
      <c r="CB21" s="223"/>
      <c r="CC21" s="224"/>
      <c r="CD21" s="224"/>
      <c r="CE21" s="224"/>
      <c r="CF21" s="225"/>
      <c r="CG21" s="282"/>
      <c r="CH21" s="282"/>
      <c r="CI21" s="282"/>
      <c r="CJ21" s="282"/>
      <c r="CK21" s="282"/>
      <c r="CL21" s="282"/>
      <c r="CM21" s="282"/>
      <c r="CN21" s="282"/>
      <c r="CO21" s="282"/>
      <c r="CP21" s="282"/>
      <c r="CQ21" s="282"/>
      <c r="CR21" s="282"/>
      <c r="CS21" s="282"/>
      <c r="CT21" s="282"/>
      <c r="CU21" s="282"/>
      <c r="CV21" s="282"/>
      <c r="DC21" s="39" t="s">
        <v>21</v>
      </c>
      <c r="DD21" s="39"/>
    </row>
    <row r="22" spans="5:108" ht="7.5" customHeight="1">
      <c r="E22" s="79"/>
      <c r="F22" s="80"/>
      <c r="G22" s="329"/>
      <c r="H22" s="329"/>
      <c r="I22" s="329"/>
      <c r="J22" s="329"/>
      <c r="K22" s="329"/>
      <c r="L22" s="32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60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2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3"/>
      <c r="BT22" s="283"/>
      <c r="BU22" s="283"/>
      <c r="BV22" s="283"/>
      <c r="BW22" s="147"/>
      <c r="BX22" s="224"/>
      <c r="BY22" s="224"/>
      <c r="BZ22" s="224"/>
      <c r="CA22" s="224"/>
      <c r="CB22" s="223"/>
      <c r="CC22" s="224"/>
      <c r="CD22" s="224"/>
      <c r="CE22" s="224"/>
      <c r="CF22" s="225"/>
      <c r="CG22" s="282"/>
      <c r="CH22" s="282"/>
      <c r="CI22" s="282"/>
      <c r="CJ22" s="282"/>
      <c r="CK22" s="282"/>
      <c r="CL22" s="282"/>
      <c r="CM22" s="282"/>
      <c r="CN22" s="282"/>
      <c r="CO22" s="282"/>
      <c r="CP22" s="282"/>
      <c r="CQ22" s="282"/>
      <c r="CR22" s="282"/>
      <c r="CS22" s="282"/>
      <c r="CT22" s="282"/>
      <c r="CU22" s="282"/>
      <c r="CV22" s="282"/>
      <c r="DC22" s="39" t="s">
        <v>22</v>
      </c>
      <c r="DD22" s="39"/>
    </row>
    <row r="23" spans="5:100" ht="7.5" customHeight="1">
      <c r="E23" s="79"/>
      <c r="F23" s="80"/>
      <c r="G23" s="329"/>
      <c r="H23" s="329"/>
      <c r="I23" s="329"/>
      <c r="J23" s="329"/>
      <c r="K23" s="329"/>
      <c r="L23" s="32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60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2"/>
      <c r="BH23" s="283"/>
      <c r="BI23" s="283"/>
      <c r="BJ23" s="283"/>
      <c r="BK23" s="283"/>
      <c r="BL23" s="283"/>
      <c r="BM23" s="283"/>
      <c r="BN23" s="283"/>
      <c r="BO23" s="283"/>
      <c r="BP23" s="283"/>
      <c r="BQ23" s="283"/>
      <c r="BR23" s="283"/>
      <c r="BS23" s="283"/>
      <c r="BT23" s="283"/>
      <c r="BU23" s="283"/>
      <c r="BV23" s="283"/>
      <c r="BW23" s="147"/>
      <c r="BX23" s="224"/>
      <c r="BY23" s="224"/>
      <c r="BZ23" s="224"/>
      <c r="CA23" s="224"/>
      <c r="CB23" s="223"/>
      <c r="CC23" s="224"/>
      <c r="CD23" s="224"/>
      <c r="CE23" s="224"/>
      <c r="CF23" s="225"/>
      <c r="CG23" s="282"/>
      <c r="CH23" s="282"/>
      <c r="CI23" s="282"/>
      <c r="CJ23" s="282"/>
      <c r="CK23" s="282"/>
      <c r="CL23" s="282"/>
      <c r="CM23" s="282"/>
      <c r="CN23" s="282"/>
      <c r="CO23" s="282"/>
      <c r="CP23" s="282"/>
      <c r="CQ23" s="282"/>
      <c r="CR23" s="282"/>
      <c r="CS23" s="282"/>
      <c r="CT23" s="282"/>
      <c r="CU23" s="282"/>
      <c r="CV23" s="282"/>
    </row>
    <row r="24" spans="5:100" ht="7.5" customHeight="1">
      <c r="E24" s="79"/>
      <c r="F24" s="80"/>
      <c r="G24" s="329"/>
      <c r="H24" s="329"/>
      <c r="I24" s="329"/>
      <c r="J24" s="329"/>
      <c r="K24" s="329"/>
      <c r="L24" s="32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60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2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167"/>
      <c r="BX24" s="165"/>
      <c r="BY24" s="165"/>
      <c r="BZ24" s="165"/>
      <c r="CA24" s="165"/>
      <c r="CB24" s="164"/>
      <c r="CC24" s="165"/>
      <c r="CD24" s="165"/>
      <c r="CE24" s="165"/>
      <c r="CF24" s="166"/>
      <c r="CG24" s="282"/>
      <c r="CH24" s="282"/>
      <c r="CI24" s="282"/>
      <c r="CJ24" s="282"/>
      <c r="CK24" s="282"/>
      <c r="CL24" s="282"/>
      <c r="CM24" s="282"/>
      <c r="CN24" s="282"/>
      <c r="CO24" s="282"/>
      <c r="CP24" s="282"/>
      <c r="CQ24" s="282"/>
      <c r="CR24" s="282"/>
      <c r="CS24" s="282"/>
      <c r="CT24" s="282"/>
      <c r="CU24" s="282"/>
      <c r="CV24" s="282"/>
    </row>
    <row r="25" spans="5:100" ht="7.5" customHeight="1">
      <c r="E25" s="79"/>
      <c r="F25" s="80"/>
      <c r="G25" s="329"/>
      <c r="H25" s="329"/>
      <c r="I25" s="329"/>
      <c r="J25" s="329"/>
      <c r="K25" s="329"/>
      <c r="L25" s="329"/>
      <c r="M25" s="96" t="s">
        <v>97</v>
      </c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 t="s">
        <v>10</v>
      </c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63" t="s">
        <v>109</v>
      </c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5"/>
      <c r="BH25" s="312" t="s">
        <v>19</v>
      </c>
      <c r="BI25" s="313"/>
      <c r="BJ25" s="313"/>
      <c r="BK25" s="313"/>
      <c r="BL25" s="313"/>
      <c r="BM25" s="313"/>
      <c r="BN25" s="313"/>
      <c r="BO25" s="313"/>
      <c r="BP25" s="313"/>
      <c r="BQ25" s="313"/>
      <c r="BR25" s="313"/>
      <c r="BS25" s="313"/>
      <c r="BT25" s="313"/>
      <c r="BU25" s="313"/>
      <c r="BV25" s="314"/>
      <c r="BW25" s="211">
        <f>IF(BQ27="?","",IF(BQ27=404,"○",""))</f>
      </c>
      <c r="BX25" s="153"/>
      <c r="BY25" s="153"/>
      <c r="BZ25" s="153"/>
      <c r="CA25" s="153"/>
      <c r="CB25" s="152">
        <f>IF(BQ27="?","",IF(NOT(BQ27=404),"○",""))</f>
      </c>
      <c r="CC25" s="153"/>
      <c r="CD25" s="153"/>
      <c r="CE25" s="153"/>
      <c r="CF25" s="154"/>
      <c r="CG25" s="281" t="s">
        <v>58</v>
      </c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</row>
    <row r="26" spans="5:100" ht="7.5" customHeight="1">
      <c r="E26" s="79"/>
      <c r="F26" s="80"/>
      <c r="G26" s="329"/>
      <c r="H26" s="329"/>
      <c r="I26" s="329"/>
      <c r="J26" s="329"/>
      <c r="K26" s="329"/>
      <c r="L26" s="329"/>
      <c r="M26" s="98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66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8"/>
      <c r="BH26" s="315"/>
      <c r="BI26" s="316"/>
      <c r="BJ26" s="316"/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7"/>
      <c r="BW26" s="213"/>
      <c r="BX26" s="156"/>
      <c r="BY26" s="156"/>
      <c r="BZ26" s="156"/>
      <c r="CA26" s="156"/>
      <c r="CB26" s="155"/>
      <c r="CC26" s="156"/>
      <c r="CD26" s="156"/>
      <c r="CE26" s="156"/>
      <c r="CF26" s="157"/>
      <c r="CG26" s="281"/>
      <c r="CH26" s="282"/>
      <c r="CI26" s="282"/>
      <c r="CJ26" s="282"/>
      <c r="CK26" s="282"/>
      <c r="CL26" s="282"/>
      <c r="CM26" s="282"/>
      <c r="CN26" s="282"/>
      <c r="CO26" s="282"/>
      <c r="CP26" s="282"/>
      <c r="CQ26" s="282"/>
      <c r="CR26" s="282"/>
      <c r="CS26" s="282"/>
      <c r="CT26" s="282"/>
      <c r="CU26" s="282"/>
      <c r="CV26" s="282"/>
    </row>
    <row r="27" spans="5:100" ht="7.5" customHeight="1">
      <c r="E27" s="79"/>
      <c r="F27" s="80"/>
      <c r="G27" s="329"/>
      <c r="H27" s="329"/>
      <c r="I27" s="329"/>
      <c r="J27" s="329"/>
      <c r="K27" s="329"/>
      <c r="L27" s="32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66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8"/>
      <c r="BH27" s="140" t="s">
        <v>47</v>
      </c>
      <c r="BI27" s="46"/>
      <c r="BJ27" s="46"/>
      <c r="BK27" s="46"/>
      <c r="BL27" s="46"/>
      <c r="BM27" s="46"/>
      <c r="BN27" s="46"/>
      <c r="BO27" s="46"/>
      <c r="BP27" s="46"/>
      <c r="BQ27" s="189" t="s">
        <v>28</v>
      </c>
      <c r="BR27" s="189"/>
      <c r="BS27" s="189"/>
      <c r="BT27" s="189"/>
      <c r="BU27" s="189"/>
      <c r="BV27" s="19"/>
      <c r="BW27" s="213"/>
      <c r="BX27" s="156"/>
      <c r="BY27" s="156"/>
      <c r="BZ27" s="156"/>
      <c r="CA27" s="156"/>
      <c r="CB27" s="155"/>
      <c r="CC27" s="156"/>
      <c r="CD27" s="156"/>
      <c r="CE27" s="156"/>
      <c r="CF27" s="157"/>
      <c r="CG27" s="282"/>
      <c r="CH27" s="282"/>
      <c r="CI27" s="282"/>
      <c r="CJ27" s="282"/>
      <c r="CK27" s="282"/>
      <c r="CL27" s="282"/>
      <c r="CM27" s="282"/>
      <c r="CN27" s="282"/>
      <c r="CO27" s="282"/>
      <c r="CP27" s="282"/>
      <c r="CQ27" s="282"/>
      <c r="CR27" s="282"/>
      <c r="CS27" s="282"/>
      <c r="CT27" s="282"/>
      <c r="CU27" s="282"/>
      <c r="CV27" s="282"/>
    </row>
    <row r="28" spans="5:113" ht="7.5" customHeight="1">
      <c r="E28" s="79"/>
      <c r="F28" s="80"/>
      <c r="G28" s="329"/>
      <c r="H28" s="329"/>
      <c r="I28" s="329"/>
      <c r="J28" s="329"/>
      <c r="K28" s="329"/>
      <c r="L28" s="32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272" t="s">
        <v>40</v>
      </c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4"/>
      <c r="BH28" s="140"/>
      <c r="BI28" s="46"/>
      <c r="BJ28" s="46"/>
      <c r="BK28" s="46"/>
      <c r="BL28" s="46"/>
      <c r="BM28" s="46"/>
      <c r="BN28" s="46"/>
      <c r="BO28" s="46"/>
      <c r="BP28" s="46"/>
      <c r="BQ28" s="190"/>
      <c r="BR28" s="190"/>
      <c r="BS28" s="190"/>
      <c r="BT28" s="190"/>
      <c r="BU28" s="190"/>
      <c r="BV28" s="3"/>
      <c r="BW28" s="213"/>
      <c r="BX28" s="156"/>
      <c r="BY28" s="156"/>
      <c r="BZ28" s="156"/>
      <c r="CA28" s="156"/>
      <c r="CB28" s="155"/>
      <c r="CC28" s="156"/>
      <c r="CD28" s="156"/>
      <c r="CE28" s="156"/>
      <c r="CF28" s="157"/>
      <c r="CG28" s="282"/>
      <c r="CH28" s="282"/>
      <c r="CI28" s="282"/>
      <c r="CJ28" s="282"/>
      <c r="CK28" s="282"/>
      <c r="CL28" s="282"/>
      <c r="CM28" s="282"/>
      <c r="CN28" s="282"/>
      <c r="CO28" s="282"/>
      <c r="CP28" s="282"/>
      <c r="CQ28" s="282"/>
      <c r="CR28" s="282"/>
      <c r="CS28" s="282"/>
      <c r="CT28" s="282"/>
      <c r="CU28" s="282"/>
      <c r="CV28" s="282"/>
      <c r="DF28" s="40" t="s">
        <v>74</v>
      </c>
      <c r="DG28" s="39"/>
      <c r="DH28" s="39"/>
      <c r="DI28" s="39"/>
    </row>
    <row r="29" spans="5:113" ht="7.5" customHeight="1">
      <c r="E29" s="81"/>
      <c r="F29" s="82"/>
      <c r="G29" s="330"/>
      <c r="H29" s="330"/>
      <c r="I29" s="330"/>
      <c r="J29" s="330"/>
      <c r="K29" s="330"/>
      <c r="L29" s="33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275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7"/>
      <c r="BH29" s="45"/>
      <c r="BI29" s="45"/>
      <c r="BJ29" s="45"/>
      <c r="BK29" s="45"/>
      <c r="BL29" s="45"/>
      <c r="BM29" s="45"/>
      <c r="BN29" s="45"/>
      <c r="BO29" s="45"/>
      <c r="BP29" s="45"/>
      <c r="BQ29" s="44"/>
      <c r="BR29" s="44"/>
      <c r="BS29" s="44"/>
      <c r="BT29" s="4"/>
      <c r="BU29" s="4"/>
      <c r="BV29" s="4"/>
      <c r="BW29" s="267"/>
      <c r="BX29" s="159"/>
      <c r="BY29" s="159"/>
      <c r="BZ29" s="159"/>
      <c r="CA29" s="159"/>
      <c r="CB29" s="158"/>
      <c r="CC29" s="159"/>
      <c r="CD29" s="159"/>
      <c r="CE29" s="159"/>
      <c r="CF29" s="160"/>
      <c r="CG29" s="282"/>
      <c r="CH29" s="282"/>
      <c r="CI29" s="282"/>
      <c r="CJ29" s="282"/>
      <c r="CK29" s="282"/>
      <c r="CL29" s="282"/>
      <c r="CM29" s="282"/>
      <c r="CN29" s="282"/>
      <c r="CO29" s="282"/>
      <c r="CP29" s="282"/>
      <c r="CQ29" s="282"/>
      <c r="CR29" s="282"/>
      <c r="CS29" s="282"/>
      <c r="CT29" s="282"/>
      <c r="CU29" s="282"/>
      <c r="CV29" s="282"/>
      <c r="DF29" s="40" t="s">
        <v>75</v>
      </c>
      <c r="DG29" s="39">
        <v>1</v>
      </c>
      <c r="DH29" s="39">
        <v>1</v>
      </c>
      <c r="DI29" s="39">
        <v>1</v>
      </c>
    </row>
    <row r="30" spans="5:113" ht="7.5" customHeight="1">
      <c r="E30" s="77" t="s">
        <v>25</v>
      </c>
      <c r="F30" s="102"/>
      <c r="G30" s="331" t="s">
        <v>12</v>
      </c>
      <c r="H30" s="328"/>
      <c r="I30" s="328"/>
      <c r="J30" s="328"/>
      <c r="K30" s="328"/>
      <c r="L30" s="332"/>
      <c r="M30" s="137" t="s">
        <v>7</v>
      </c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143" t="s">
        <v>103</v>
      </c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 t="s">
        <v>110</v>
      </c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144"/>
      <c r="BX30" s="144"/>
      <c r="BY30" s="144"/>
      <c r="BZ30" s="144"/>
      <c r="CA30" s="145"/>
      <c r="CB30" s="148"/>
      <c r="CC30" s="144"/>
      <c r="CD30" s="144"/>
      <c r="CE30" s="144"/>
      <c r="CF30" s="144"/>
      <c r="CG30" s="284" t="s">
        <v>57</v>
      </c>
      <c r="CH30" s="282"/>
      <c r="CI30" s="282"/>
      <c r="CJ30" s="282"/>
      <c r="CK30" s="282"/>
      <c r="CL30" s="282"/>
      <c r="CM30" s="282"/>
      <c r="CN30" s="282"/>
      <c r="CO30" s="282"/>
      <c r="CP30" s="282"/>
      <c r="CQ30" s="282"/>
      <c r="CR30" s="282"/>
      <c r="CS30" s="282"/>
      <c r="CT30" s="282"/>
      <c r="CU30" s="282"/>
      <c r="CV30" s="282"/>
      <c r="DF30" s="40" t="s">
        <v>76</v>
      </c>
      <c r="DG30" s="39">
        <v>2</v>
      </c>
      <c r="DH30" s="39">
        <v>2</v>
      </c>
      <c r="DI30" s="39">
        <v>2</v>
      </c>
    </row>
    <row r="31" spans="5:113" ht="7.5" customHeight="1">
      <c r="E31" s="103"/>
      <c r="F31" s="104"/>
      <c r="G31" s="315"/>
      <c r="H31" s="316"/>
      <c r="I31" s="316"/>
      <c r="J31" s="316"/>
      <c r="K31" s="316"/>
      <c r="L31" s="317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146"/>
      <c r="BX31" s="146"/>
      <c r="BY31" s="146"/>
      <c r="BZ31" s="146"/>
      <c r="CA31" s="147"/>
      <c r="CB31" s="149"/>
      <c r="CC31" s="146"/>
      <c r="CD31" s="146"/>
      <c r="CE31" s="146"/>
      <c r="CF31" s="146"/>
      <c r="CG31" s="282"/>
      <c r="CH31" s="282"/>
      <c r="CI31" s="282"/>
      <c r="CJ31" s="282"/>
      <c r="CK31" s="282"/>
      <c r="CL31" s="282"/>
      <c r="CM31" s="282"/>
      <c r="CN31" s="282"/>
      <c r="CO31" s="282"/>
      <c r="CP31" s="282"/>
      <c r="CQ31" s="282"/>
      <c r="CR31" s="282"/>
      <c r="CS31" s="282"/>
      <c r="CT31" s="282"/>
      <c r="CU31" s="282"/>
      <c r="CV31" s="282"/>
      <c r="DF31" s="40" t="s">
        <v>119</v>
      </c>
      <c r="DG31" s="39">
        <v>3</v>
      </c>
      <c r="DH31" s="39">
        <v>3</v>
      </c>
      <c r="DI31" s="39">
        <v>3</v>
      </c>
    </row>
    <row r="32" spans="5:113" ht="7.5" customHeight="1">
      <c r="E32" s="103"/>
      <c r="F32" s="104"/>
      <c r="G32" s="315"/>
      <c r="H32" s="316"/>
      <c r="I32" s="316"/>
      <c r="J32" s="316"/>
      <c r="K32" s="316"/>
      <c r="L32" s="317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146"/>
      <c r="BX32" s="146"/>
      <c r="BY32" s="146"/>
      <c r="BZ32" s="146"/>
      <c r="CA32" s="147"/>
      <c r="CB32" s="149"/>
      <c r="CC32" s="146"/>
      <c r="CD32" s="146"/>
      <c r="CE32" s="146"/>
      <c r="CF32" s="146"/>
      <c r="CG32" s="282"/>
      <c r="CH32" s="282"/>
      <c r="CI32" s="282"/>
      <c r="CJ32" s="282"/>
      <c r="CK32" s="282"/>
      <c r="CL32" s="282"/>
      <c r="CM32" s="282"/>
      <c r="CN32" s="282"/>
      <c r="CO32" s="282"/>
      <c r="CP32" s="282"/>
      <c r="CQ32" s="282"/>
      <c r="CR32" s="282"/>
      <c r="CS32" s="282"/>
      <c r="CT32" s="282"/>
      <c r="CU32" s="282"/>
      <c r="CV32" s="282"/>
      <c r="DF32" s="39"/>
      <c r="DG32" s="39">
        <v>4</v>
      </c>
      <c r="DH32" s="39">
        <v>4</v>
      </c>
      <c r="DI32" s="39">
        <v>4</v>
      </c>
    </row>
    <row r="33" spans="5:113" ht="7.5" customHeight="1">
      <c r="E33" s="103"/>
      <c r="F33" s="104"/>
      <c r="G33" s="315"/>
      <c r="H33" s="316"/>
      <c r="I33" s="316"/>
      <c r="J33" s="316"/>
      <c r="K33" s="316"/>
      <c r="L33" s="317"/>
      <c r="M33" s="172" t="s">
        <v>11</v>
      </c>
      <c r="N33" s="169"/>
      <c r="O33" s="169"/>
      <c r="P33" s="169"/>
      <c r="Q33" s="169"/>
      <c r="R33" s="169"/>
      <c r="S33" s="169"/>
      <c r="T33" s="169"/>
      <c r="U33" s="169"/>
      <c r="V33" s="169"/>
      <c r="W33" s="173"/>
      <c r="X33" s="64" t="s">
        <v>104</v>
      </c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72" t="s">
        <v>20</v>
      </c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73"/>
      <c r="BH33" s="20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211">
        <f>IF(BN35="","",IF(BN35&gt;=$CY$38,"○",""))</f>
      </c>
      <c r="BX33" s="153"/>
      <c r="BY33" s="153"/>
      <c r="BZ33" s="153"/>
      <c r="CA33" s="153"/>
      <c r="CB33" s="152">
        <f>IF(BN35="","",IF(BN35&lt;$CY$38,"○",""))</f>
      </c>
      <c r="CC33" s="153"/>
      <c r="CD33" s="153"/>
      <c r="CE33" s="153"/>
      <c r="CF33" s="154"/>
      <c r="CG33" s="281" t="s">
        <v>59</v>
      </c>
      <c r="CH33" s="282"/>
      <c r="CI33" s="282"/>
      <c r="CJ33" s="282"/>
      <c r="CK33" s="282"/>
      <c r="CL33" s="282"/>
      <c r="CM33" s="282"/>
      <c r="CN33" s="282"/>
      <c r="CO33" s="282"/>
      <c r="CP33" s="282"/>
      <c r="CQ33" s="282"/>
      <c r="CR33" s="282"/>
      <c r="CS33" s="282"/>
      <c r="CT33" s="282"/>
      <c r="CU33" s="282"/>
      <c r="CV33" s="282"/>
      <c r="DF33" s="39"/>
      <c r="DG33" s="39">
        <v>5</v>
      </c>
      <c r="DH33" s="39">
        <v>5</v>
      </c>
      <c r="DI33" s="39">
        <v>5</v>
      </c>
    </row>
    <row r="34" spans="5:113" ht="7.5" customHeight="1">
      <c r="E34" s="103"/>
      <c r="F34" s="104"/>
      <c r="G34" s="315"/>
      <c r="H34" s="316"/>
      <c r="I34" s="316"/>
      <c r="J34" s="316"/>
      <c r="K34" s="316"/>
      <c r="L34" s="317"/>
      <c r="M34" s="174"/>
      <c r="N34" s="170"/>
      <c r="O34" s="170"/>
      <c r="P34" s="170"/>
      <c r="Q34" s="170"/>
      <c r="R34" s="170"/>
      <c r="S34" s="170"/>
      <c r="T34" s="170"/>
      <c r="U34" s="170"/>
      <c r="V34" s="170"/>
      <c r="W34" s="175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4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5"/>
      <c r="BH34" s="22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213"/>
      <c r="BX34" s="156"/>
      <c r="BY34" s="156"/>
      <c r="BZ34" s="156"/>
      <c r="CA34" s="156"/>
      <c r="CB34" s="155"/>
      <c r="CC34" s="156"/>
      <c r="CD34" s="156"/>
      <c r="CE34" s="156"/>
      <c r="CF34" s="157"/>
      <c r="CG34" s="282"/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  <c r="CS34" s="282"/>
      <c r="CT34" s="282"/>
      <c r="CU34" s="282"/>
      <c r="CV34" s="282"/>
      <c r="DF34" s="39"/>
      <c r="DG34" s="39">
        <v>6</v>
      </c>
      <c r="DH34" s="39">
        <v>6</v>
      </c>
      <c r="DI34" s="39">
        <v>6</v>
      </c>
    </row>
    <row r="35" spans="5:113" ht="7.5" customHeight="1">
      <c r="E35" s="103"/>
      <c r="F35" s="104"/>
      <c r="G35" s="315"/>
      <c r="H35" s="316"/>
      <c r="I35" s="316"/>
      <c r="J35" s="316"/>
      <c r="K35" s="316"/>
      <c r="L35" s="317"/>
      <c r="M35" s="174"/>
      <c r="N35" s="170"/>
      <c r="O35" s="170"/>
      <c r="P35" s="170"/>
      <c r="Q35" s="170"/>
      <c r="R35" s="170"/>
      <c r="S35" s="170"/>
      <c r="T35" s="170"/>
      <c r="U35" s="170"/>
      <c r="V35" s="170"/>
      <c r="W35" s="175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272" t="s">
        <v>23</v>
      </c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4"/>
      <c r="BH35" s="22"/>
      <c r="BI35" s="278" t="s">
        <v>28</v>
      </c>
      <c r="BJ35" s="150"/>
      <c r="BK35" s="150"/>
      <c r="BL35" s="150"/>
      <c r="BM35" s="279"/>
      <c r="BN35" s="150"/>
      <c r="BO35" s="151"/>
      <c r="BP35" s="151"/>
      <c r="BQ35" s="151"/>
      <c r="BR35" s="151"/>
      <c r="BS35" s="50" t="s">
        <v>52</v>
      </c>
      <c r="BT35" s="50"/>
      <c r="BU35" s="50"/>
      <c r="BV35" s="19"/>
      <c r="BW35" s="213"/>
      <c r="BX35" s="156"/>
      <c r="BY35" s="156"/>
      <c r="BZ35" s="156"/>
      <c r="CA35" s="156"/>
      <c r="CB35" s="155"/>
      <c r="CC35" s="156"/>
      <c r="CD35" s="156"/>
      <c r="CE35" s="156"/>
      <c r="CF35" s="157"/>
      <c r="CG35" s="282"/>
      <c r="CH35" s="282"/>
      <c r="CI35" s="282"/>
      <c r="CJ35" s="282"/>
      <c r="CK35" s="282"/>
      <c r="CL35" s="282"/>
      <c r="CM35" s="282"/>
      <c r="CN35" s="282"/>
      <c r="CO35" s="282"/>
      <c r="CP35" s="282"/>
      <c r="CQ35" s="282"/>
      <c r="CR35" s="282"/>
      <c r="CS35" s="282"/>
      <c r="CT35" s="282"/>
      <c r="CU35" s="282"/>
      <c r="CV35" s="282"/>
      <c r="CY35" s="39" t="s">
        <v>53</v>
      </c>
      <c r="CZ35" s="39" t="s">
        <v>53</v>
      </c>
      <c r="DF35" s="39"/>
      <c r="DG35" s="39">
        <v>7</v>
      </c>
      <c r="DH35" s="39">
        <v>7</v>
      </c>
      <c r="DI35" s="39">
        <v>7</v>
      </c>
    </row>
    <row r="36" spans="5:113" ht="7.5" customHeight="1">
      <c r="E36" s="103"/>
      <c r="F36" s="104"/>
      <c r="G36" s="315"/>
      <c r="H36" s="316"/>
      <c r="I36" s="316"/>
      <c r="J36" s="316"/>
      <c r="K36" s="316"/>
      <c r="L36" s="317"/>
      <c r="M36" s="174"/>
      <c r="N36" s="170"/>
      <c r="O36" s="170"/>
      <c r="P36" s="170"/>
      <c r="Q36" s="170"/>
      <c r="R36" s="170"/>
      <c r="S36" s="170"/>
      <c r="T36" s="170"/>
      <c r="U36" s="170"/>
      <c r="V36" s="170"/>
      <c r="W36" s="175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272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4"/>
      <c r="BH36" s="22"/>
      <c r="BI36" s="150"/>
      <c r="BJ36" s="150"/>
      <c r="BK36" s="150"/>
      <c r="BL36" s="150"/>
      <c r="BM36" s="279"/>
      <c r="BN36" s="151"/>
      <c r="BO36" s="151"/>
      <c r="BP36" s="151"/>
      <c r="BQ36" s="151"/>
      <c r="BR36" s="151"/>
      <c r="BS36" s="168"/>
      <c r="BT36" s="50"/>
      <c r="BU36" s="50"/>
      <c r="BV36" s="19"/>
      <c r="BW36" s="213"/>
      <c r="BX36" s="156"/>
      <c r="BY36" s="156"/>
      <c r="BZ36" s="156"/>
      <c r="CA36" s="156"/>
      <c r="CB36" s="155"/>
      <c r="CC36" s="156"/>
      <c r="CD36" s="156"/>
      <c r="CE36" s="156"/>
      <c r="CF36" s="157"/>
      <c r="CG36" s="282"/>
      <c r="CH36" s="282"/>
      <c r="CI36" s="282"/>
      <c r="CJ36" s="282"/>
      <c r="CK36" s="282"/>
      <c r="CL36" s="282"/>
      <c r="CM36" s="282"/>
      <c r="CN36" s="282"/>
      <c r="CO36" s="282"/>
      <c r="CP36" s="282"/>
      <c r="CQ36" s="282"/>
      <c r="CR36" s="282"/>
      <c r="CS36" s="282"/>
      <c r="CT36" s="282"/>
      <c r="CU36" s="282"/>
      <c r="CV36" s="282"/>
      <c r="CY36" s="39" t="s">
        <v>21</v>
      </c>
      <c r="CZ36" s="39">
        <v>675</v>
      </c>
      <c r="DF36" s="39"/>
      <c r="DG36" s="39">
        <v>8</v>
      </c>
      <c r="DH36" s="39">
        <v>8</v>
      </c>
      <c r="DI36" s="39">
        <v>8</v>
      </c>
    </row>
    <row r="37" spans="5:113" ht="7.5" customHeight="1">
      <c r="E37" s="103"/>
      <c r="F37" s="104"/>
      <c r="G37" s="315"/>
      <c r="H37" s="316"/>
      <c r="I37" s="316"/>
      <c r="J37" s="316"/>
      <c r="K37" s="316"/>
      <c r="L37" s="317"/>
      <c r="M37" s="174"/>
      <c r="N37" s="170"/>
      <c r="O37" s="170"/>
      <c r="P37" s="170"/>
      <c r="Q37" s="170"/>
      <c r="R37" s="170"/>
      <c r="S37" s="170"/>
      <c r="T37" s="170"/>
      <c r="U37" s="170"/>
      <c r="V37" s="170"/>
      <c r="W37" s="175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272" t="s">
        <v>24</v>
      </c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73"/>
      <c r="BG37" s="274"/>
      <c r="BH37" s="22"/>
      <c r="BI37" s="19"/>
      <c r="BJ37" s="19"/>
      <c r="BK37" s="19"/>
      <c r="BL37" s="19"/>
      <c r="BM37" s="19"/>
      <c r="BN37" s="91"/>
      <c r="BO37" s="138"/>
      <c r="BP37" s="138"/>
      <c r="BQ37" s="138"/>
      <c r="BR37" s="138"/>
      <c r="BS37" s="19"/>
      <c r="BT37" s="19"/>
      <c r="BU37" s="19"/>
      <c r="BV37" s="19"/>
      <c r="BW37" s="213"/>
      <c r="BX37" s="156"/>
      <c r="BY37" s="156"/>
      <c r="BZ37" s="156"/>
      <c r="CA37" s="156"/>
      <c r="CB37" s="155"/>
      <c r="CC37" s="156"/>
      <c r="CD37" s="156"/>
      <c r="CE37" s="156"/>
      <c r="CF37" s="157"/>
      <c r="CG37" s="282"/>
      <c r="CH37" s="282"/>
      <c r="CI37" s="282"/>
      <c r="CJ37" s="282"/>
      <c r="CK37" s="282"/>
      <c r="CL37" s="282"/>
      <c r="CM37" s="282"/>
      <c r="CN37" s="282"/>
      <c r="CO37" s="282"/>
      <c r="CP37" s="282"/>
      <c r="CQ37" s="282"/>
      <c r="CR37" s="282"/>
      <c r="CS37" s="282"/>
      <c r="CT37" s="282"/>
      <c r="CU37" s="282"/>
      <c r="CV37" s="282"/>
      <c r="CY37" s="39" t="s">
        <v>22</v>
      </c>
      <c r="CZ37" s="39">
        <v>750</v>
      </c>
      <c r="DF37" s="39"/>
      <c r="DG37" s="39">
        <v>9</v>
      </c>
      <c r="DH37" s="39">
        <v>9</v>
      </c>
      <c r="DI37" s="39">
        <v>9</v>
      </c>
    </row>
    <row r="38" spans="5:113" ht="7.5" customHeight="1">
      <c r="E38" s="105"/>
      <c r="F38" s="106"/>
      <c r="G38" s="333"/>
      <c r="H38" s="330"/>
      <c r="I38" s="330"/>
      <c r="J38" s="330"/>
      <c r="K38" s="330"/>
      <c r="L38" s="334"/>
      <c r="M38" s="228"/>
      <c r="N38" s="171"/>
      <c r="O38" s="171"/>
      <c r="P38" s="171"/>
      <c r="Q38" s="171"/>
      <c r="R38" s="171"/>
      <c r="S38" s="171"/>
      <c r="T38" s="171"/>
      <c r="U38" s="171"/>
      <c r="V38" s="171"/>
      <c r="W38" s="222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275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7"/>
      <c r="BH38" s="23"/>
      <c r="BI38" s="24"/>
      <c r="BJ38" s="24"/>
      <c r="BK38" s="24"/>
      <c r="BL38" s="24"/>
      <c r="BM38" s="24"/>
      <c r="BN38" s="122"/>
      <c r="BO38" s="122"/>
      <c r="BP38" s="122"/>
      <c r="BQ38" s="122"/>
      <c r="BR38" s="122"/>
      <c r="BS38" s="24"/>
      <c r="BT38" s="24"/>
      <c r="BU38" s="24"/>
      <c r="BV38" s="24"/>
      <c r="BW38" s="267"/>
      <c r="BX38" s="159"/>
      <c r="BY38" s="159"/>
      <c r="BZ38" s="159"/>
      <c r="CA38" s="159"/>
      <c r="CB38" s="158"/>
      <c r="CC38" s="159"/>
      <c r="CD38" s="159"/>
      <c r="CE38" s="159"/>
      <c r="CF38" s="160"/>
      <c r="CG38" s="282"/>
      <c r="CH38" s="282"/>
      <c r="CI38" s="282"/>
      <c r="CJ38" s="282"/>
      <c r="CK38" s="282"/>
      <c r="CL38" s="282"/>
      <c r="CM38" s="282"/>
      <c r="CN38" s="282"/>
      <c r="CO38" s="282"/>
      <c r="CP38" s="282"/>
      <c r="CQ38" s="282"/>
      <c r="CR38" s="282"/>
      <c r="CS38" s="282"/>
      <c r="CT38" s="282"/>
      <c r="CU38" s="282"/>
      <c r="CV38" s="282"/>
      <c r="CY38" s="39" t="str">
        <f>VLOOKUP(BI35,CY35:CZ37,2,0)</f>
        <v>?</v>
      </c>
      <c r="CZ38" s="39"/>
      <c r="DF38" s="39"/>
      <c r="DG38" s="39">
        <v>10</v>
      </c>
      <c r="DH38" s="39">
        <v>10</v>
      </c>
      <c r="DI38" s="39">
        <v>10</v>
      </c>
    </row>
    <row r="39" spans="5:113" ht="7.5" customHeight="1">
      <c r="E39" s="77" t="s">
        <v>54</v>
      </c>
      <c r="F39" s="307"/>
      <c r="G39" s="331" t="s">
        <v>13</v>
      </c>
      <c r="H39" s="328"/>
      <c r="I39" s="328"/>
      <c r="J39" s="328"/>
      <c r="K39" s="328"/>
      <c r="L39" s="332"/>
      <c r="M39" s="137" t="s">
        <v>7</v>
      </c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143" t="s">
        <v>103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 t="s">
        <v>110</v>
      </c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144"/>
      <c r="BX39" s="144"/>
      <c r="BY39" s="144"/>
      <c r="BZ39" s="144"/>
      <c r="CA39" s="145"/>
      <c r="CB39" s="148"/>
      <c r="CC39" s="144"/>
      <c r="CD39" s="144"/>
      <c r="CE39" s="144"/>
      <c r="CF39" s="144"/>
      <c r="CG39" s="284" t="s">
        <v>57</v>
      </c>
      <c r="CH39" s="282"/>
      <c r="CI39" s="282"/>
      <c r="CJ39" s="282"/>
      <c r="CK39" s="282"/>
      <c r="CL39" s="282"/>
      <c r="CM39" s="282"/>
      <c r="CN39" s="282"/>
      <c r="CO39" s="282"/>
      <c r="CP39" s="282"/>
      <c r="CQ39" s="282"/>
      <c r="CR39" s="282"/>
      <c r="CS39" s="282"/>
      <c r="CT39" s="282"/>
      <c r="CU39" s="282"/>
      <c r="CV39" s="282"/>
      <c r="DF39" s="39"/>
      <c r="DG39" s="39">
        <v>11</v>
      </c>
      <c r="DH39" s="39">
        <v>11</v>
      </c>
      <c r="DI39" s="39">
        <v>11</v>
      </c>
    </row>
    <row r="40" spans="5:113" ht="7.5" customHeight="1">
      <c r="E40" s="308"/>
      <c r="F40" s="309"/>
      <c r="G40" s="315"/>
      <c r="H40" s="316"/>
      <c r="I40" s="316"/>
      <c r="J40" s="316"/>
      <c r="K40" s="316"/>
      <c r="L40" s="317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146"/>
      <c r="BX40" s="146"/>
      <c r="BY40" s="146"/>
      <c r="BZ40" s="146"/>
      <c r="CA40" s="147"/>
      <c r="CB40" s="149"/>
      <c r="CC40" s="146"/>
      <c r="CD40" s="146"/>
      <c r="CE40" s="146"/>
      <c r="CF40" s="146"/>
      <c r="CG40" s="282"/>
      <c r="CH40" s="282"/>
      <c r="CI40" s="282"/>
      <c r="CJ40" s="282"/>
      <c r="CK40" s="282"/>
      <c r="CL40" s="282"/>
      <c r="CM40" s="282"/>
      <c r="CN40" s="282"/>
      <c r="CO40" s="282"/>
      <c r="CP40" s="282"/>
      <c r="CQ40" s="282"/>
      <c r="CR40" s="282"/>
      <c r="CS40" s="282"/>
      <c r="CT40" s="282"/>
      <c r="CU40" s="282"/>
      <c r="CV40" s="282"/>
      <c r="DF40" s="39"/>
      <c r="DG40" s="39">
        <v>12</v>
      </c>
      <c r="DH40" s="39">
        <v>12</v>
      </c>
      <c r="DI40" s="39">
        <v>12</v>
      </c>
    </row>
    <row r="41" spans="5:113" ht="7.5" customHeight="1">
      <c r="E41" s="308"/>
      <c r="F41" s="309"/>
      <c r="G41" s="315"/>
      <c r="H41" s="316"/>
      <c r="I41" s="316"/>
      <c r="J41" s="316"/>
      <c r="K41" s="316"/>
      <c r="L41" s="317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146"/>
      <c r="BX41" s="146"/>
      <c r="BY41" s="146"/>
      <c r="BZ41" s="146"/>
      <c r="CA41" s="147"/>
      <c r="CB41" s="149"/>
      <c r="CC41" s="146"/>
      <c r="CD41" s="146"/>
      <c r="CE41" s="146"/>
      <c r="CF41" s="146"/>
      <c r="CG41" s="282"/>
      <c r="CH41" s="282"/>
      <c r="CI41" s="282"/>
      <c r="CJ41" s="282"/>
      <c r="CK41" s="282"/>
      <c r="CL41" s="282"/>
      <c r="CM41" s="282"/>
      <c r="CN41" s="282"/>
      <c r="CO41" s="282"/>
      <c r="CP41" s="282"/>
      <c r="CQ41" s="282"/>
      <c r="CR41" s="282"/>
      <c r="CS41" s="282"/>
      <c r="CT41" s="282"/>
      <c r="CU41" s="282"/>
      <c r="CV41" s="282"/>
      <c r="DF41" s="39"/>
      <c r="DG41" s="39">
        <v>13</v>
      </c>
      <c r="DH41" s="39"/>
      <c r="DI41" s="39">
        <v>13</v>
      </c>
    </row>
    <row r="42" spans="5:113" ht="7.5" customHeight="1">
      <c r="E42" s="308"/>
      <c r="F42" s="309"/>
      <c r="G42" s="315"/>
      <c r="H42" s="316"/>
      <c r="I42" s="316"/>
      <c r="J42" s="316"/>
      <c r="K42" s="316"/>
      <c r="L42" s="317"/>
      <c r="M42" s="97" t="s">
        <v>15</v>
      </c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96" t="s">
        <v>105</v>
      </c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 t="s">
        <v>111</v>
      </c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77"/>
      <c r="BX42" s="177"/>
      <c r="BY42" s="177"/>
      <c r="BZ42" s="177"/>
      <c r="CA42" s="181"/>
      <c r="CB42" s="176"/>
      <c r="CC42" s="177"/>
      <c r="CD42" s="177"/>
      <c r="CE42" s="177"/>
      <c r="CF42" s="177"/>
      <c r="CG42" s="284" t="s">
        <v>57</v>
      </c>
      <c r="CH42" s="282"/>
      <c r="CI42" s="282"/>
      <c r="CJ42" s="282"/>
      <c r="CK42" s="282"/>
      <c r="CL42" s="282"/>
      <c r="CM42" s="282"/>
      <c r="CN42" s="282"/>
      <c r="CO42" s="282"/>
      <c r="CP42" s="282"/>
      <c r="CQ42" s="282"/>
      <c r="CR42" s="282"/>
      <c r="CS42" s="282"/>
      <c r="CT42" s="282"/>
      <c r="CU42" s="282"/>
      <c r="CV42" s="282"/>
      <c r="DF42" s="39"/>
      <c r="DG42" s="39">
        <v>14</v>
      </c>
      <c r="DH42" s="39"/>
      <c r="DI42" s="39">
        <v>14</v>
      </c>
    </row>
    <row r="43" spans="5:113" ht="7.5" customHeight="1">
      <c r="E43" s="308"/>
      <c r="F43" s="309"/>
      <c r="G43" s="315"/>
      <c r="H43" s="316"/>
      <c r="I43" s="316"/>
      <c r="J43" s="316"/>
      <c r="K43" s="316"/>
      <c r="L43" s="317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146"/>
      <c r="BX43" s="146"/>
      <c r="BY43" s="146"/>
      <c r="BZ43" s="146"/>
      <c r="CA43" s="147"/>
      <c r="CB43" s="149"/>
      <c r="CC43" s="146"/>
      <c r="CD43" s="146"/>
      <c r="CE43" s="146"/>
      <c r="CF43" s="146"/>
      <c r="CG43" s="282"/>
      <c r="CH43" s="282"/>
      <c r="CI43" s="282"/>
      <c r="CJ43" s="282"/>
      <c r="CK43" s="282"/>
      <c r="CL43" s="282"/>
      <c r="CM43" s="282"/>
      <c r="CN43" s="282"/>
      <c r="CO43" s="282"/>
      <c r="CP43" s="282"/>
      <c r="CQ43" s="282"/>
      <c r="CR43" s="282"/>
      <c r="CS43" s="282"/>
      <c r="CT43" s="282"/>
      <c r="CU43" s="282"/>
      <c r="CV43" s="282"/>
      <c r="DF43" s="39"/>
      <c r="DG43" s="39">
        <v>15</v>
      </c>
      <c r="DH43" s="39"/>
      <c r="DI43" s="39">
        <v>15</v>
      </c>
    </row>
    <row r="44" spans="5:113" ht="7.5" customHeight="1">
      <c r="E44" s="310"/>
      <c r="F44" s="311"/>
      <c r="G44" s="333"/>
      <c r="H44" s="330"/>
      <c r="I44" s="330"/>
      <c r="J44" s="330"/>
      <c r="K44" s="330"/>
      <c r="L44" s="334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79"/>
      <c r="BX44" s="179"/>
      <c r="BY44" s="179"/>
      <c r="BZ44" s="179"/>
      <c r="CA44" s="182"/>
      <c r="CB44" s="178"/>
      <c r="CC44" s="179"/>
      <c r="CD44" s="179"/>
      <c r="CE44" s="179"/>
      <c r="CF44" s="179"/>
      <c r="CG44" s="282"/>
      <c r="CH44" s="282"/>
      <c r="CI44" s="282"/>
      <c r="CJ44" s="282"/>
      <c r="CK44" s="282"/>
      <c r="CL44" s="282"/>
      <c r="CM44" s="282"/>
      <c r="CN44" s="282"/>
      <c r="CO44" s="282"/>
      <c r="CP44" s="282"/>
      <c r="CQ44" s="282"/>
      <c r="CR44" s="282"/>
      <c r="CS44" s="282"/>
      <c r="CT44" s="282"/>
      <c r="CU44" s="282"/>
      <c r="CV44" s="282"/>
      <c r="DF44" s="39"/>
      <c r="DG44" s="39">
        <v>16</v>
      </c>
      <c r="DH44" s="39"/>
      <c r="DI44" s="39">
        <v>16</v>
      </c>
    </row>
    <row r="45" spans="5:113" ht="7.5" customHeight="1">
      <c r="E45" s="77" t="s">
        <v>48</v>
      </c>
      <c r="F45" s="78"/>
      <c r="G45" s="335" t="s">
        <v>2</v>
      </c>
      <c r="H45" s="328"/>
      <c r="I45" s="328"/>
      <c r="J45" s="328"/>
      <c r="K45" s="328"/>
      <c r="L45" s="332"/>
      <c r="M45" s="69" t="s">
        <v>26</v>
      </c>
      <c r="N45" s="70"/>
      <c r="O45" s="70"/>
      <c r="P45" s="70"/>
      <c r="Q45" s="70"/>
      <c r="R45" s="70"/>
      <c r="S45" s="70"/>
      <c r="T45" s="70"/>
      <c r="U45" s="70"/>
      <c r="V45" s="70"/>
      <c r="W45" s="191"/>
      <c r="X45" s="137" t="s">
        <v>10</v>
      </c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 t="s">
        <v>112</v>
      </c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44"/>
      <c r="BX45" s="144"/>
      <c r="BY45" s="144"/>
      <c r="BZ45" s="144"/>
      <c r="CA45" s="183"/>
      <c r="CB45" s="163"/>
      <c r="CC45" s="144"/>
      <c r="CD45" s="144"/>
      <c r="CE45" s="144"/>
      <c r="CF45" s="144"/>
      <c r="CG45" s="284" t="s">
        <v>57</v>
      </c>
      <c r="CH45" s="282"/>
      <c r="CI45" s="282"/>
      <c r="CJ45" s="282"/>
      <c r="CK45" s="282"/>
      <c r="CL45" s="282"/>
      <c r="CM45" s="282"/>
      <c r="CN45" s="282"/>
      <c r="CO45" s="282"/>
      <c r="CP45" s="282"/>
      <c r="CQ45" s="282"/>
      <c r="CR45" s="282"/>
      <c r="CS45" s="282"/>
      <c r="CT45" s="282"/>
      <c r="CU45" s="282"/>
      <c r="CV45" s="282"/>
      <c r="DF45" s="39"/>
      <c r="DG45" s="39">
        <v>17</v>
      </c>
      <c r="DH45" s="39"/>
      <c r="DI45" s="39">
        <v>17</v>
      </c>
    </row>
    <row r="46" spans="5:113" ht="7.5" customHeight="1">
      <c r="E46" s="79"/>
      <c r="F46" s="80"/>
      <c r="G46" s="315"/>
      <c r="H46" s="316"/>
      <c r="I46" s="316"/>
      <c r="J46" s="316"/>
      <c r="K46" s="316"/>
      <c r="L46" s="317"/>
      <c r="M46" s="73"/>
      <c r="N46" s="74"/>
      <c r="O46" s="74"/>
      <c r="P46" s="74"/>
      <c r="Q46" s="74"/>
      <c r="R46" s="74"/>
      <c r="S46" s="74"/>
      <c r="T46" s="74"/>
      <c r="U46" s="74"/>
      <c r="V46" s="74"/>
      <c r="W46" s="192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84"/>
      <c r="BX46" s="184"/>
      <c r="BY46" s="184"/>
      <c r="BZ46" s="184"/>
      <c r="CA46" s="185"/>
      <c r="CB46" s="166"/>
      <c r="CC46" s="184"/>
      <c r="CD46" s="184"/>
      <c r="CE46" s="184"/>
      <c r="CF46" s="184"/>
      <c r="CG46" s="282"/>
      <c r="CH46" s="282"/>
      <c r="CI46" s="282"/>
      <c r="CJ46" s="282"/>
      <c r="CK46" s="282"/>
      <c r="CL46" s="282"/>
      <c r="CM46" s="282"/>
      <c r="CN46" s="282"/>
      <c r="CO46" s="282"/>
      <c r="CP46" s="282"/>
      <c r="CQ46" s="282"/>
      <c r="CR46" s="282"/>
      <c r="CS46" s="282"/>
      <c r="CT46" s="282"/>
      <c r="CU46" s="282"/>
      <c r="CV46" s="282"/>
      <c r="DF46" s="39"/>
      <c r="DG46" s="39">
        <v>18</v>
      </c>
      <c r="DH46" s="39"/>
      <c r="DI46" s="39">
        <v>18</v>
      </c>
    </row>
    <row r="47" spans="5:113" ht="7.5" customHeight="1">
      <c r="E47" s="79"/>
      <c r="F47" s="80"/>
      <c r="G47" s="315"/>
      <c r="H47" s="316"/>
      <c r="I47" s="316"/>
      <c r="J47" s="316"/>
      <c r="K47" s="316"/>
      <c r="L47" s="317"/>
      <c r="M47" s="320" t="s">
        <v>99</v>
      </c>
      <c r="N47" s="321"/>
      <c r="O47" s="321"/>
      <c r="P47" s="321"/>
      <c r="Q47" s="321"/>
      <c r="R47" s="321"/>
      <c r="S47" s="321"/>
      <c r="T47" s="321"/>
      <c r="U47" s="321"/>
      <c r="V47" s="321"/>
      <c r="W47" s="322"/>
      <c r="X47" s="320" t="s">
        <v>103</v>
      </c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2"/>
      <c r="AK47" s="186" t="s">
        <v>113</v>
      </c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8"/>
      <c r="BH47" s="140" t="s">
        <v>77</v>
      </c>
      <c r="BI47" s="46"/>
      <c r="BJ47" s="46"/>
      <c r="BK47" s="46"/>
      <c r="BL47" s="189"/>
      <c r="BM47" s="189"/>
      <c r="BN47" s="189"/>
      <c r="BO47" s="189"/>
      <c r="BP47" s="189"/>
      <c r="BQ47" s="46" t="s">
        <v>63</v>
      </c>
      <c r="BR47" s="46"/>
      <c r="BS47" s="46"/>
      <c r="BT47" s="2"/>
      <c r="BU47" s="2"/>
      <c r="BV47" s="36"/>
      <c r="BW47" s="287">
        <f>IF(OR(CZ47="",CZ48=""),"",IF(AND(CZ47="○",CZ48="○"),"○",""))</f>
      </c>
      <c r="BX47" s="288"/>
      <c r="BY47" s="288"/>
      <c r="BZ47" s="288"/>
      <c r="CA47" s="289"/>
      <c r="CB47" s="293">
        <f>IF(OR(CZ47="",CZ48=""),"",IF(OR(CZ47="×",CZ48="×"),"○",""))</f>
      </c>
      <c r="CC47" s="288"/>
      <c r="CD47" s="288"/>
      <c r="CE47" s="288"/>
      <c r="CF47" s="294"/>
      <c r="CG47" s="297" t="s">
        <v>78</v>
      </c>
      <c r="CH47" s="298"/>
      <c r="CI47" s="298"/>
      <c r="CJ47" s="298"/>
      <c r="CK47" s="298"/>
      <c r="CL47" s="298"/>
      <c r="CM47" s="298"/>
      <c r="CN47" s="298"/>
      <c r="CO47" s="298"/>
      <c r="CP47" s="298"/>
      <c r="CQ47" s="298"/>
      <c r="CR47" s="298"/>
      <c r="CS47" s="298"/>
      <c r="CT47" s="298"/>
      <c r="CU47" s="298"/>
      <c r="CV47" s="299"/>
      <c r="CY47" s="40" t="s">
        <v>84</v>
      </c>
      <c r="CZ47" s="39">
        <f>IF(OR(BL47="",BL49=""),"",IF(AND(BL47&lt;=15,BL49&lt;1000),"○","×"))</f>
      </c>
      <c r="DF47" s="39"/>
      <c r="DG47" s="39">
        <v>19</v>
      </c>
      <c r="DH47" s="39"/>
      <c r="DI47" s="39">
        <v>19</v>
      </c>
    </row>
    <row r="48" spans="5:113" ht="7.5" customHeight="1">
      <c r="E48" s="79"/>
      <c r="F48" s="80"/>
      <c r="G48" s="315"/>
      <c r="H48" s="316"/>
      <c r="I48" s="316"/>
      <c r="J48" s="316"/>
      <c r="K48" s="316"/>
      <c r="L48" s="317"/>
      <c r="M48" s="186"/>
      <c r="N48" s="187"/>
      <c r="O48" s="187"/>
      <c r="P48" s="187"/>
      <c r="Q48" s="187"/>
      <c r="R48" s="187"/>
      <c r="S48" s="187"/>
      <c r="T48" s="187"/>
      <c r="U48" s="187"/>
      <c r="V48" s="187"/>
      <c r="W48" s="188"/>
      <c r="X48" s="186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8"/>
      <c r="AK48" s="186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8"/>
      <c r="BH48" s="140"/>
      <c r="BI48" s="46"/>
      <c r="BJ48" s="46"/>
      <c r="BK48" s="46"/>
      <c r="BL48" s="190"/>
      <c r="BM48" s="190"/>
      <c r="BN48" s="190"/>
      <c r="BO48" s="190"/>
      <c r="BP48" s="190"/>
      <c r="BQ48" s="46"/>
      <c r="BR48" s="46"/>
      <c r="BS48" s="46"/>
      <c r="BT48" s="2"/>
      <c r="BU48" s="2"/>
      <c r="BV48" s="36"/>
      <c r="BW48" s="287"/>
      <c r="BX48" s="288"/>
      <c r="BY48" s="288"/>
      <c r="BZ48" s="288"/>
      <c r="CA48" s="289"/>
      <c r="CB48" s="293"/>
      <c r="CC48" s="288"/>
      <c r="CD48" s="288"/>
      <c r="CE48" s="288"/>
      <c r="CF48" s="294"/>
      <c r="CG48" s="300"/>
      <c r="CH48" s="301"/>
      <c r="CI48" s="301"/>
      <c r="CJ48" s="301"/>
      <c r="CK48" s="301"/>
      <c r="CL48" s="301"/>
      <c r="CM48" s="301"/>
      <c r="CN48" s="301"/>
      <c r="CO48" s="301"/>
      <c r="CP48" s="301"/>
      <c r="CQ48" s="301"/>
      <c r="CR48" s="301"/>
      <c r="CS48" s="301"/>
      <c r="CT48" s="301"/>
      <c r="CU48" s="301"/>
      <c r="CV48" s="302"/>
      <c r="CY48" s="40" t="s">
        <v>85</v>
      </c>
      <c r="CZ48" s="39">
        <f>IF(OR(BL51="",BL53=""),"",IF(AND(BL51&lt;=6,BL53&lt;100),"○","×"))</f>
      </c>
      <c r="DF48" s="39"/>
      <c r="DG48" s="39">
        <v>20</v>
      </c>
      <c r="DH48" s="39"/>
      <c r="DI48" s="39">
        <v>20</v>
      </c>
    </row>
    <row r="49" spans="5:113" ht="7.5" customHeight="1">
      <c r="E49" s="79"/>
      <c r="F49" s="80"/>
      <c r="G49" s="315"/>
      <c r="H49" s="316"/>
      <c r="I49" s="316"/>
      <c r="J49" s="316"/>
      <c r="K49" s="316"/>
      <c r="L49" s="317"/>
      <c r="M49" s="186"/>
      <c r="N49" s="187"/>
      <c r="O49" s="187"/>
      <c r="P49" s="187"/>
      <c r="Q49" s="187"/>
      <c r="R49" s="187"/>
      <c r="S49" s="187"/>
      <c r="T49" s="187"/>
      <c r="U49" s="187"/>
      <c r="V49" s="187"/>
      <c r="W49" s="188"/>
      <c r="X49" s="186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186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8"/>
      <c r="BH49" s="140"/>
      <c r="BI49" s="46"/>
      <c r="BJ49" s="46"/>
      <c r="BK49" s="46"/>
      <c r="BL49" s="280"/>
      <c r="BM49" s="280"/>
      <c r="BN49" s="280"/>
      <c r="BO49" s="280"/>
      <c r="BP49" s="280"/>
      <c r="BQ49" s="46" t="s">
        <v>79</v>
      </c>
      <c r="BR49" s="46"/>
      <c r="BS49" s="46"/>
      <c r="BT49" s="2"/>
      <c r="BU49" s="2"/>
      <c r="BV49" s="36"/>
      <c r="BW49" s="287"/>
      <c r="BX49" s="288"/>
      <c r="BY49" s="288"/>
      <c r="BZ49" s="288"/>
      <c r="CA49" s="289"/>
      <c r="CB49" s="293"/>
      <c r="CC49" s="288"/>
      <c r="CD49" s="288"/>
      <c r="CE49" s="288"/>
      <c r="CF49" s="294"/>
      <c r="CG49" s="300"/>
      <c r="CH49" s="301"/>
      <c r="CI49" s="301"/>
      <c r="CJ49" s="301"/>
      <c r="CK49" s="301"/>
      <c r="CL49" s="301"/>
      <c r="CM49" s="301"/>
      <c r="CN49" s="301"/>
      <c r="CO49" s="301"/>
      <c r="CP49" s="301"/>
      <c r="CQ49" s="301"/>
      <c r="CR49" s="301"/>
      <c r="CS49" s="301"/>
      <c r="CT49" s="301"/>
      <c r="CU49" s="301"/>
      <c r="CV49" s="302"/>
      <c r="DF49" s="39"/>
      <c r="DG49" s="39">
        <v>21</v>
      </c>
      <c r="DH49" s="39"/>
      <c r="DI49" s="39">
        <v>21</v>
      </c>
    </row>
    <row r="50" spans="5:113" ht="7.5" customHeight="1">
      <c r="E50" s="79"/>
      <c r="F50" s="80"/>
      <c r="G50" s="315"/>
      <c r="H50" s="316"/>
      <c r="I50" s="316"/>
      <c r="J50" s="316"/>
      <c r="K50" s="316"/>
      <c r="L50" s="317"/>
      <c r="M50" s="186"/>
      <c r="N50" s="187"/>
      <c r="O50" s="187"/>
      <c r="P50" s="187"/>
      <c r="Q50" s="187"/>
      <c r="R50" s="187"/>
      <c r="S50" s="187"/>
      <c r="T50" s="187"/>
      <c r="U50" s="187"/>
      <c r="V50" s="187"/>
      <c r="W50" s="188"/>
      <c r="X50" s="186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8"/>
      <c r="AK50" s="186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8"/>
      <c r="BH50" s="140"/>
      <c r="BI50" s="46"/>
      <c r="BJ50" s="46"/>
      <c r="BK50" s="46"/>
      <c r="BL50" s="190"/>
      <c r="BM50" s="190"/>
      <c r="BN50" s="190"/>
      <c r="BO50" s="190"/>
      <c r="BP50" s="190"/>
      <c r="BQ50" s="46"/>
      <c r="BR50" s="46"/>
      <c r="BS50" s="46"/>
      <c r="BT50" s="2"/>
      <c r="BU50" s="2"/>
      <c r="BV50" s="36"/>
      <c r="BW50" s="287"/>
      <c r="BX50" s="288"/>
      <c r="BY50" s="288"/>
      <c r="BZ50" s="288"/>
      <c r="CA50" s="289"/>
      <c r="CB50" s="293"/>
      <c r="CC50" s="288"/>
      <c r="CD50" s="288"/>
      <c r="CE50" s="288"/>
      <c r="CF50" s="294"/>
      <c r="CG50" s="300"/>
      <c r="CH50" s="301"/>
      <c r="CI50" s="301"/>
      <c r="CJ50" s="301"/>
      <c r="CK50" s="301"/>
      <c r="CL50" s="301"/>
      <c r="CM50" s="301"/>
      <c r="CN50" s="301"/>
      <c r="CO50" s="301"/>
      <c r="CP50" s="301"/>
      <c r="CQ50" s="301"/>
      <c r="CR50" s="301"/>
      <c r="CS50" s="301"/>
      <c r="CT50" s="301"/>
      <c r="CU50" s="301"/>
      <c r="CV50" s="302"/>
      <c r="DF50" s="39"/>
      <c r="DG50" s="39">
        <v>22</v>
      </c>
      <c r="DH50" s="39"/>
      <c r="DI50" s="39">
        <v>22</v>
      </c>
    </row>
    <row r="51" spans="5:113" ht="7.5" customHeight="1">
      <c r="E51" s="79"/>
      <c r="F51" s="80"/>
      <c r="G51" s="315"/>
      <c r="H51" s="316"/>
      <c r="I51" s="316"/>
      <c r="J51" s="316"/>
      <c r="K51" s="316"/>
      <c r="L51" s="317"/>
      <c r="M51" s="186"/>
      <c r="N51" s="187"/>
      <c r="O51" s="187"/>
      <c r="P51" s="187"/>
      <c r="Q51" s="187"/>
      <c r="R51" s="187"/>
      <c r="S51" s="187"/>
      <c r="T51" s="187"/>
      <c r="U51" s="187"/>
      <c r="V51" s="187"/>
      <c r="W51" s="188"/>
      <c r="X51" s="186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8"/>
      <c r="AK51" s="140" t="s">
        <v>80</v>
      </c>
      <c r="AL51" s="46"/>
      <c r="AM51" s="46"/>
      <c r="AN51" s="46"/>
      <c r="AO51" s="46"/>
      <c r="AP51" s="46"/>
      <c r="AQ51" s="326" t="s">
        <v>81</v>
      </c>
      <c r="AR51" s="326"/>
      <c r="AS51" s="326"/>
      <c r="AT51" s="326"/>
      <c r="AU51" s="326"/>
      <c r="AV51" s="326"/>
      <c r="AW51" s="326"/>
      <c r="AX51" s="46" t="s">
        <v>82</v>
      </c>
      <c r="AY51" s="46"/>
      <c r="AZ51" s="46"/>
      <c r="BA51" s="46"/>
      <c r="BB51" s="46"/>
      <c r="BC51" s="46"/>
      <c r="BD51" s="46"/>
      <c r="BE51" s="46"/>
      <c r="BF51" s="46"/>
      <c r="BG51" s="47"/>
      <c r="BH51" s="194" t="s">
        <v>96</v>
      </c>
      <c r="BI51" s="195"/>
      <c r="BJ51" s="195"/>
      <c r="BK51" s="195"/>
      <c r="BL51" s="306"/>
      <c r="BM51" s="306"/>
      <c r="BN51" s="306"/>
      <c r="BO51" s="306"/>
      <c r="BP51" s="306"/>
      <c r="BQ51" s="46" t="s">
        <v>63</v>
      </c>
      <c r="BR51" s="46"/>
      <c r="BS51" s="46"/>
      <c r="BT51" s="2"/>
      <c r="BU51" s="2"/>
      <c r="BV51" s="36"/>
      <c r="BW51" s="287"/>
      <c r="BX51" s="288"/>
      <c r="BY51" s="288"/>
      <c r="BZ51" s="288"/>
      <c r="CA51" s="289"/>
      <c r="CB51" s="293"/>
      <c r="CC51" s="288"/>
      <c r="CD51" s="288"/>
      <c r="CE51" s="288"/>
      <c r="CF51" s="294"/>
      <c r="CG51" s="300"/>
      <c r="CH51" s="301"/>
      <c r="CI51" s="301"/>
      <c r="CJ51" s="301"/>
      <c r="CK51" s="301"/>
      <c r="CL51" s="301"/>
      <c r="CM51" s="301"/>
      <c r="CN51" s="301"/>
      <c r="CO51" s="301"/>
      <c r="CP51" s="301"/>
      <c r="CQ51" s="301"/>
      <c r="CR51" s="301"/>
      <c r="CS51" s="301"/>
      <c r="CT51" s="301"/>
      <c r="CU51" s="301"/>
      <c r="CV51" s="302"/>
      <c r="DF51" s="39"/>
      <c r="DG51" s="39">
        <v>23</v>
      </c>
      <c r="DH51" s="39"/>
      <c r="DI51" s="39">
        <v>23</v>
      </c>
    </row>
    <row r="52" spans="5:113" ht="7.5" customHeight="1">
      <c r="E52" s="79"/>
      <c r="F52" s="80"/>
      <c r="G52" s="315"/>
      <c r="H52" s="316"/>
      <c r="I52" s="316"/>
      <c r="J52" s="316"/>
      <c r="K52" s="316"/>
      <c r="L52" s="317"/>
      <c r="M52" s="186"/>
      <c r="N52" s="187"/>
      <c r="O52" s="187"/>
      <c r="P52" s="187"/>
      <c r="Q52" s="187"/>
      <c r="R52" s="187"/>
      <c r="S52" s="187"/>
      <c r="T52" s="187"/>
      <c r="U52" s="187"/>
      <c r="V52" s="187"/>
      <c r="W52" s="188"/>
      <c r="X52" s="186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8"/>
      <c r="AK52" s="140"/>
      <c r="AL52" s="46"/>
      <c r="AM52" s="46"/>
      <c r="AN52" s="46"/>
      <c r="AO52" s="46"/>
      <c r="AP52" s="46"/>
      <c r="AQ52" s="326"/>
      <c r="AR52" s="326"/>
      <c r="AS52" s="326"/>
      <c r="AT52" s="326"/>
      <c r="AU52" s="326"/>
      <c r="AV52" s="326"/>
      <c r="AW52" s="326"/>
      <c r="AX52" s="46"/>
      <c r="AY52" s="46"/>
      <c r="AZ52" s="46"/>
      <c r="BA52" s="46"/>
      <c r="BB52" s="46"/>
      <c r="BC52" s="46"/>
      <c r="BD52" s="46"/>
      <c r="BE52" s="46"/>
      <c r="BF52" s="46"/>
      <c r="BG52" s="47"/>
      <c r="BH52" s="194"/>
      <c r="BI52" s="195"/>
      <c r="BJ52" s="195"/>
      <c r="BK52" s="195"/>
      <c r="BL52" s="190"/>
      <c r="BM52" s="190"/>
      <c r="BN52" s="190"/>
      <c r="BO52" s="190"/>
      <c r="BP52" s="190"/>
      <c r="BQ52" s="46"/>
      <c r="BR52" s="46"/>
      <c r="BS52" s="46"/>
      <c r="BT52" s="2"/>
      <c r="BU52" s="2"/>
      <c r="BV52" s="36"/>
      <c r="BW52" s="287"/>
      <c r="BX52" s="288"/>
      <c r="BY52" s="288"/>
      <c r="BZ52" s="288"/>
      <c r="CA52" s="289"/>
      <c r="CB52" s="293"/>
      <c r="CC52" s="288"/>
      <c r="CD52" s="288"/>
      <c r="CE52" s="288"/>
      <c r="CF52" s="294"/>
      <c r="CG52" s="300"/>
      <c r="CH52" s="301"/>
      <c r="CI52" s="301"/>
      <c r="CJ52" s="301"/>
      <c r="CK52" s="301"/>
      <c r="CL52" s="301"/>
      <c r="CM52" s="301"/>
      <c r="CN52" s="301"/>
      <c r="CO52" s="301"/>
      <c r="CP52" s="301"/>
      <c r="CQ52" s="301"/>
      <c r="CR52" s="301"/>
      <c r="CS52" s="301"/>
      <c r="CT52" s="301"/>
      <c r="CU52" s="301"/>
      <c r="CV52" s="302"/>
      <c r="DF52" s="39"/>
      <c r="DG52" s="39">
        <v>24</v>
      </c>
      <c r="DH52" s="39"/>
      <c r="DI52" s="39">
        <v>24</v>
      </c>
    </row>
    <row r="53" spans="5:113" ht="7.5" customHeight="1">
      <c r="E53" s="79"/>
      <c r="F53" s="80"/>
      <c r="G53" s="315"/>
      <c r="H53" s="316"/>
      <c r="I53" s="316"/>
      <c r="J53" s="316"/>
      <c r="K53" s="316"/>
      <c r="L53" s="317"/>
      <c r="M53" s="186"/>
      <c r="N53" s="187"/>
      <c r="O53" s="187"/>
      <c r="P53" s="187"/>
      <c r="Q53" s="187"/>
      <c r="R53" s="187"/>
      <c r="S53" s="187"/>
      <c r="T53" s="187"/>
      <c r="U53" s="187"/>
      <c r="V53" s="187"/>
      <c r="W53" s="188"/>
      <c r="X53" s="186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8"/>
      <c r="AK53" s="140"/>
      <c r="AL53" s="46"/>
      <c r="AM53" s="46"/>
      <c r="AN53" s="46"/>
      <c r="AO53" s="46"/>
      <c r="AP53" s="46"/>
      <c r="AQ53" s="326" t="s">
        <v>120</v>
      </c>
      <c r="AR53" s="326"/>
      <c r="AS53" s="326"/>
      <c r="AT53" s="326"/>
      <c r="AU53" s="326"/>
      <c r="AV53" s="326"/>
      <c r="AW53" s="326"/>
      <c r="AX53" s="46" t="s">
        <v>83</v>
      </c>
      <c r="AY53" s="46"/>
      <c r="AZ53" s="46"/>
      <c r="BA53" s="46"/>
      <c r="BB53" s="46"/>
      <c r="BC53" s="46"/>
      <c r="BD53" s="46"/>
      <c r="BE53" s="46"/>
      <c r="BF53" s="46"/>
      <c r="BG53" s="47"/>
      <c r="BH53" s="194"/>
      <c r="BI53" s="195"/>
      <c r="BJ53" s="195"/>
      <c r="BK53" s="195"/>
      <c r="BL53" s="306"/>
      <c r="BM53" s="306"/>
      <c r="BN53" s="306"/>
      <c r="BO53" s="306"/>
      <c r="BP53" s="306"/>
      <c r="BQ53" s="46" t="s">
        <v>79</v>
      </c>
      <c r="BR53" s="46"/>
      <c r="BS53" s="46"/>
      <c r="BT53" s="2"/>
      <c r="BU53" s="2"/>
      <c r="BV53" s="36"/>
      <c r="BW53" s="287"/>
      <c r="BX53" s="288"/>
      <c r="BY53" s="288"/>
      <c r="BZ53" s="288"/>
      <c r="CA53" s="289"/>
      <c r="CB53" s="293"/>
      <c r="CC53" s="288"/>
      <c r="CD53" s="288"/>
      <c r="CE53" s="288"/>
      <c r="CF53" s="294"/>
      <c r="CG53" s="300"/>
      <c r="CH53" s="301"/>
      <c r="CI53" s="301"/>
      <c r="CJ53" s="301"/>
      <c r="CK53" s="301"/>
      <c r="CL53" s="301"/>
      <c r="CM53" s="301"/>
      <c r="CN53" s="301"/>
      <c r="CO53" s="301"/>
      <c r="CP53" s="301"/>
      <c r="CQ53" s="301"/>
      <c r="CR53" s="301"/>
      <c r="CS53" s="301"/>
      <c r="CT53" s="301"/>
      <c r="CU53" s="301"/>
      <c r="CV53" s="302"/>
      <c r="CY53" s="40" t="s">
        <v>91</v>
      </c>
      <c r="CZ53" s="39" t="str">
        <f>IF(OR(AW9="",BI9=""),"?",INDEX(CZ60:DC65,MATCH(AW9,CY60:CY65,0),MATCH(BI9,CZ59:DC59,0)))</f>
        <v>?</v>
      </c>
      <c r="DF53" s="39"/>
      <c r="DG53" s="39">
        <v>25</v>
      </c>
      <c r="DH53" s="39"/>
      <c r="DI53" s="39">
        <v>25</v>
      </c>
    </row>
    <row r="54" spans="5:113" ht="7.5" customHeight="1">
      <c r="E54" s="79"/>
      <c r="F54" s="80"/>
      <c r="G54" s="315"/>
      <c r="H54" s="316"/>
      <c r="I54" s="316"/>
      <c r="J54" s="316"/>
      <c r="K54" s="316"/>
      <c r="L54" s="317"/>
      <c r="M54" s="186"/>
      <c r="N54" s="187"/>
      <c r="O54" s="187"/>
      <c r="P54" s="187"/>
      <c r="Q54" s="187"/>
      <c r="R54" s="187"/>
      <c r="S54" s="187"/>
      <c r="T54" s="187"/>
      <c r="U54" s="187"/>
      <c r="V54" s="187"/>
      <c r="W54" s="188"/>
      <c r="X54" s="186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8"/>
      <c r="AK54" s="140"/>
      <c r="AL54" s="46"/>
      <c r="AM54" s="46"/>
      <c r="AN54" s="46"/>
      <c r="AO54" s="46"/>
      <c r="AP54" s="46"/>
      <c r="AQ54" s="326"/>
      <c r="AR54" s="326"/>
      <c r="AS54" s="326"/>
      <c r="AT54" s="326"/>
      <c r="AU54" s="326"/>
      <c r="AV54" s="326"/>
      <c r="AW54" s="326"/>
      <c r="AX54" s="46"/>
      <c r="AY54" s="46"/>
      <c r="AZ54" s="46"/>
      <c r="BA54" s="46"/>
      <c r="BB54" s="46"/>
      <c r="BC54" s="46"/>
      <c r="BD54" s="46"/>
      <c r="BE54" s="46"/>
      <c r="BF54" s="46"/>
      <c r="BG54" s="47"/>
      <c r="BH54" s="194"/>
      <c r="BI54" s="195"/>
      <c r="BJ54" s="195"/>
      <c r="BK54" s="195"/>
      <c r="BL54" s="190"/>
      <c r="BM54" s="190"/>
      <c r="BN54" s="190"/>
      <c r="BO54" s="190"/>
      <c r="BP54" s="190"/>
      <c r="BQ54" s="46"/>
      <c r="BR54" s="46"/>
      <c r="BS54" s="46"/>
      <c r="BT54" s="2"/>
      <c r="BU54" s="2"/>
      <c r="BV54" s="36"/>
      <c r="BW54" s="287"/>
      <c r="BX54" s="288"/>
      <c r="BY54" s="288"/>
      <c r="BZ54" s="288"/>
      <c r="CA54" s="289"/>
      <c r="CB54" s="293"/>
      <c r="CC54" s="288"/>
      <c r="CD54" s="288"/>
      <c r="CE54" s="288"/>
      <c r="CF54" s="294"/>
      <c r="CG54" s="300"/>
      <c r="CH54" s="301"/>
      <c r="CI54" s="301"/>
      <c r="CJ54" s="301"/>
      <c r="CK54" s="301"/>
      <c r="CL54" s="301"/>
      <c r="CM54" s="301"/>
      <c r="CN54" s="301"/>
      <c r="CO54" s="301"/>
      <c r="CP54" s="301"/>
      <c r="CQ54" s="301"/>
      <c r="CR54" s="301"/>
      <c r="CS54" s="301"/>
      <c r="CT54" s="301"/>
      <c r="CU54" s="301"/>
      <c r="CV54" s="302"/>
      <c r="CY54" s="40" t="s">
        <v>92</v>
      </c>
      <c r="CZ54" s="39" t="str">
        <f>IF(OR(AW9="",BI9=""),"?",INDEX(CZ69:DC74,MATCH(AW9,CY69:CY74,0),MATCH(BI9,CZ68:DC68,0)))</f>
        <v>?</v>
      </c>
      <c r="DF54" s="39"/>
      <c r="DG54" s="39">
        <v>26</v>
      </c>
      <c r="DH54" s="39"/>
      <c r="DI54" s="39">
        <v>26</v>
      </c>
    </row>
    <row r="55" spans="5:113" ht="7.5" customHeight="1">
      <c r="E55" s="81"/>
      <c r="F55" s="82"/>
      <c r="G55" s="333"/>
      <c r="H55" s="330"/>
      <c r="I55" s="330"/>
      <c r="J55" s="330"/>
      <c r="K55" s="330"/>
      <c r="L55" s="334"/>
      <c r="M55" s="323"/>
      <c r="N55" s="324"/>
      <c r="O55" s="324"/>
      <c r="P55" s="324"/>
      <c r="Q55" s="324"/>
      <c r="R55" s="324"/>
      <c r="S55" s="324"/>
      <c r="T55" s="324"/>
      <c r="U55" s="324"/>
      <c r="V55" s="324"/>
      <c r="W55" s="325"/>
      <c r="X55" s="323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5"/>
      <c r="AK55" s="35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37"/>
      <c r="BH55" s="35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37"/>
      <c r="BW55" s="290"/>
      <c r="BX55" s="291"/>
      <c r="BY55" s="291"/>
      <c r="BZ55" s="291"/>
      <c r="CA55" s="292"/>
      <c r="CB55" s="295"/>
      <c r="CC55" s="291"/>
      <c r="CD55" s="291"/>
      <c r="CE55" s="291"/>
      <c r="CF55" s="296"/>
      <c r="CG55" s="303"/>
      <c r="CH55" s="304"/>
      <c r="CI55" s="304"/>
      <c r="CJ55" s="304"/>
      <c r="CK55" s="304"/>
      <c r="CL55" s="304"/>
      <c r="CM55" s="304"/>
      <c r="CN55" s="304"/>
      <c r="CO55" s="304"/>
      <c r="CP55" s="304"/>
      <c r="CQ55" s="304"/>
      <c r="CR55" s="304"/>
      <c r="CS55" s="304"/>
      <c r="CT55" s="304"/>
      <c r="CU55" s="304"/>
      <c r="CV55" s="305"/>
      <c r="DF55" s="39"/>
      <c r="DG55" s="39">
        <v>27</v>
      </c>
      <c r="DH55" s="39"/>
      <c r="DI55" s="39">
        <v>27</v>
      </c>
    </row>
    <row r="56" spans="5:113" ht="7.5" customHeight="1">
      <c r="E56" s="77" t="s">
        <v>94</v>
      </c>
      <c r="F56" s="78"/>
      <c r="G56" s="335" t="s">
        <v>95</v>
      </c>
      <c r="H56" s="328"/>
      <c r="I56" s="328"/>
      <c r="J56" s="328"/>
      <c r="K56" s="328"/>
      <c r="L56" s="332"/>
      <c r="M56" s="245" t="s">
        <v>100</v>
      </c>
      <c r="N56" s="246"/>
      <c r="O56" s="246"/>
      <c r="P56" s="246"/>
      <c r="Q56" s="246"/>
      <c r="R56" s="246"/>
      <c r="S56" s="246"/>
      <c r="T56" s="246"/>
      <c r="U56" s="246"/>
      <c r="V56" s="246"/>
      <c r="W56" s="247"/>
      <c r="X56" s="172" t="s">
        <v>10</v>
      </c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73"/>
      <c r="AK56" s="63" t="s">
        <v>114</v>
      </c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73"/>
      <c r="BH56" s="172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206"/>
      <c r="BW56" s="181"/>
      <c r="BX56" s="250"/>
      <c r="BY56" s="250"/>
      <c r="BZ56" s="250"/>
      <c r="CA56" s="251"/>
      <c r="CB56" s="196"/>
      <c r="CC56" s="196"/>
      <c r="CD56" s="196"/>
      <c r="CE56" s="196"/>
      <c r="CF56" s="176"/>
      <c r="CG56" s="284" t="s">
        <v>57</v>
      </c>
      <c r="CH56" s="282"/>
      <c r="CI56" s="282"/>
      <c r="CJ56" s="282"/>
      <c r="CK56" s="282"/>
      <c r="CL56" s="282"/>
      <c r="CM56" s="282"/>
      <c r="CN56" s="282"/>
      <c r="CO56" s="282"/>
      <c r="CP56" s="282"/>
      <c r="CQ56" s="282"/>
      <c r="CR56" s="282"/>
      <c r="CS56" s="282"/>
      <c r="CT56" s="282"/>
      <c r="CU56" s="282"/>
      <c r="CV56" s="282"/>
      <c r="DF56" s="39"/>
      <c r="DG56" s="39">
        <v>28</v>
      </c>
      <c r="DH56" s="39"/>
      <c r="DI56" s="39">
        <v>28</v>
      </c>
    </row>
    <row r="57" spans="5:113" ht="7.5" customHeight="1">
      <c r="E57" s="79"/>
      <c r="F57" s="80"/>
      <c r="G57" s="315"/>
      <c r="H57" s="316"/>
      <c r="I57" s="316"/>
      <c r="J57" s="316"/>
      <c r="K57" s="316"/>
      <c r="L57" s="317"/>
      <c r="M57" s="245"/>
      <c r="N57" s="246"/>
      <c r="O57" s="246"/>
      <c r="P57" s="246"/>
      <c r="Q57" s="246"/>
      <c r="R57" s="246"/>
      <c r="S57" s="246"/>
      <c r="T57" s="246"/>
      <c r="U57" s="246"/>
      <c r="V57" s="246"/>
      <c r="W57" s="247"/>
      <c r="X57" s="174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5"/>
      <c r="AK57" s="174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5"/>
      <c r="BH57" s="174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92"/>
      <c r="BW57" s="147"/>
      <c r="BX57" s="224"/>
      <c r="BY57" s="224"/>
      <c r="BZ57" s="224"/>
      <c r="CA57" s="252"/>
      <c r="CB57" s="197"/>
      <c r="CC57" s="197"/>
      <c r="CD57" s="197"/>
      <c r="CE57" s="197"/>
      <c r="CF57" s="149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DF57" s="39"/>
      <c r="DG57" s="39">
        <v>29</v>
      </c>
      <c r="DH57" s="39"/>
      <c r="DI57" s="39">
        <v>29</v>
      </c>
    </row>
    <row r="58" spans="5:113" ht="7.5" customHeight="1">
      <c r="E58" s="79"/>
      <c r="F58" s="80"/>
      <c r="G58" s="315"/>
      <c r="H58" s="316"/>
      <c r="I58" s="316"/>
      <c r="J58" s="316"/>
      <c r="K58" s="316"/>
      <c r="L58" s="317"/>
      <c r="M58" s="245"/>
      <c r="N58" s="246"/>
      <c r="O58" s="246"/>
      <c r="P58" s="246"/>
      <c r="Q58" s="246"/>
      <c r="R58" s="246"/>
      <c r="S58" s="246"/>
      <c r="T58" s="246"/>
      <c r="U58" s="246"/>
      <c r="V58" s="246"/>
      <c r="W58" s="247"/>
      <c r="X58" s="73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192"/>
      <c r="AK58" s="73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192"/>
      <c r="BH58" s="73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6"/>
      <c r="BW58" s="167"/>
      <c r="BX58" s="165"/>
      <c r="BY58" s="165"/>
      <c r="BZ58" s="165"/>
      <c r="CA58" s="266"/>
      <c r="CB58" s="198"/>
      <c r="CC58" s="198"/>
      <c r="CD58" s="198"/>
      <c r="CE58" s="198"/>
      <c r="CF58" s="199"/>
      <c r="CG58" s="282"/>
      <c r="CH58" s="282"/>
      <c r="CI58" s="282"/>
      <c r="CJ58" s="282"/>
      <c r="CK58" s="282"/>
      <c r="CL58" s="282"/>
      <c r="CM58" s="282"/>
      <c r="CN58" s="282"/>
      <c r="CO58" s="282"/>
      <c r="CP58" s="282"/>
      <c r="CQ58" s="282"/>
      <c r="CR58" s="282"/>
      <c r="CS58" s="282"/>
      <c r="CT58" s="282"/>
      <c r="CU58" s="282"/>
      <c r="CV58" s="282"/>
      <c r="CY58" s="42" t="s">
        <v>87</v>
      </c>
      <c r="DF58" s="39"/>
      <c r="DG58" s="39">
        <v>30</v>
      </c>
      <c r="DH58" s="39"/>
      <c r="DI58" s="39">
        <v>30</v>
      </c>
    </row>
    <row r="59" spans="5:113" ht="7.5" customHeight="1">
      <c r="E59" s="79"/>
      <c r="F59" s="80"/>
      <c r="G59" s="315"/>
      <c r="H59" s="316"/>
      <c r="I59" s="316"/>
      <c r="J59" s="316"/>
      <c r="K59" s="316"/>
      <c r="L59" s="317"/>
      <c r="M59" s="245" t="s">
        <v>14</v>
      </c>
      <c r="N59" s="246"/>
      <c r="O59" s="246"/>
      <c r="P59" s="246"/>
      <c r="Q59" s="246"/>
      <c r="R59" s="246"/>
      <c r="S59" s="246"/>
      <c r="T59" s="246"/>
      <c r="U59" s="246"/>
      <c r="V59" s="246"/>
      <c r="W59" s="247"/>
      <c r="X59" s="200" t="s">
        <v>106</v>
      </c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2"/>
      <c r="AK59" s="200" t="s">
        <v>115</v>
      </c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2"/>
      <c r="BH59" s="20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25"/>
      <c r="BW59" s="211">
        <f>IF($BN$60="","",IF($BN$60&lt;=$AT$63,"○",""))</f>
      </c>
      <c r="BX59" s="153"/>
      <c r="BY59" s="153"/>
      <c r="BZ59" s="153"/>
      <c r="CA59" s="212"/>
      <c r="CB59" s="229">
        <f>IF($BN$60="","",IF($BN$60&gt;$AT$63,"○",""))</f>
      </c>
      <c r="CC59" s="230"/>
      <c r="CD59" s="230"/>
      <c r="CE59" s="230"/>
      <c r="CF59" s="231"/>
      <c r="CG59" s="281" t="s">
        <v>60</v>
      </c>
      <c r="CH59" s="282"/>
      <c r="CI59" s="282"/>
      <c r="CJ59" s="282"/>
      <c r="CK59" s="282"/>
      <c r="CL59" s="282"/>
      <c r="CM59" s="282"/>
      <c r="CN59" s="282"/>
      <c r="CO59" s="282"/>
      <c r="CP59" s="282"/>
      <c r="CQ59" s="282"/>
      <c r="CR59" s="282"/>
      <c r="CS59" s="282"/>
      <c r="CT59" s="282"/>
      <c r="CU59" s="282"/>
      <c r="CV59" s="282"/>
      <c r="CY59" s="39"/>
      <c r="CZ59" s="40" t="s">
        <v>66</v>
      </c>
      <c r="DA59" s="40" t="s">
        <v>67</v>
      </c>
      <c r="DB59" s="40" t="s">
        <v>68</v>
      </c>
      <c r="DC59" s="41" t="s">
        <v>69</v>
      </c>
      <c r="DF59" s="39"/>
      <c r="DG59" s="40">
        <v>31</v>
      </c>
      <c r="DH59" s="39"/>
      <c r="DI59" s="40">
        <v>31</v>
      </c>
    </row>
    <row r="60" spans="5:113" ht="7.5" customHeight="1">
      <c r="E60" s="79"/>
      <c r="F60" s="80"/>
      <c r="G60" s="315"/>
      <c r="H60" s="316"/>
      <c r="I60" s="316"/>
      <c r="J60" s="316"/>
      <c r="K60" s="316"/>
      <c r="L60" s="317"/>
      <c r="M60" s="245"/>
      <c r="N60" s="246"/>
      <c r="O60" s="246"/>
      <c r="P60" s="246"/>
      <c r="Q60" s="246"/>
      <c r="R60" s="246"/>
      <c r="S60" s="246"/>
      <c r="T60" s="246"/>
      <c r="U60" s="246"/>
      <c r="V60" s="246"/>
      <c r="W60" s="247"/>
      <c r="X60" s="200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2"/>
      <c r="AK60" s="200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2"/>
      <c r="BH60" s="207" t="s">
        <v>35</v>
      </c>
      <c r="BI60" s="208"/>
      <c r="BJ60" s="208"/>
      <c r="BK60" s="208"/>
      <c r="BL60" s="208"/>
      <c r="BM60" s="208"/>
      <c r="BN60" s="210"/>
      <c r="BO60" s="210"/>
      <c r="BP60" s="210"/>
      <c r="BQ60" s="210"/>
      <c r="BR60" s="210"/>
      <c r="BS60" s="218" t="s">
        <v>49</v>
      </c>
      <c r="BT60" s="219"/>
      <c r="BU60" s="219"/>
      <c r="BV60" s="21"/>
      <c r="BW60" s="213"/>
      <c r="BX60" s="156"/>
      <c r="BY60" s="156"/>
      <c r="BZ60" s="156"/>
      <c r="CA60" s="214"/>
      <c r="CB60" s="229"/>
      <c r="CC60" s="230"/>
      <c r="CD60" s="230"/>
      <c r="CE60" s="230"/>
      <c r="CF60" s="231"/>
      <c r="CG60" s="282"/>
      <c r="CH60" s="282"/>
      <c r="CI60" s="282"/>
      <c r="CJ60" s="282"/>
      <c r="CK60" s="282"/>
      <c r="CL60" s="282"/>
      <c r="CM60" s="282"/>
      <c r="CN60" s="282"/>
      <c r="CO60" s="282"/>
      <c r="CP60" s="282"/>
      <c r="CQ60" s="282"/>
      <c r="CR60" s="282"/>
      <c r="CS60" s="282"/>
      <c r="CT60" s="282"/>
      <c r="CU60" s="282"/>
      <c r="CV60" s="282"/>
      <c r="CY60" s="40" t="s">
        <v>70</v>
      </c>
      <c r="CZ60" s="39">
        <v>750</v>
      </c>
      <c r="DA60" s="39">
        <v>1100</v>
      </c>
      <c r="DB60" s="39">
        <v>2200</v>
      </c>
      <c r="DC60" s="39">
        <v>2800</v>
      </c>
      <c r="DF60" s="39"/>
      <c r="DG60" s="39"/>
      <c r="DH60" s="39"/>
      <c r="DI60" s="39"/>
    </row>
    <row r="61" spans="5:113" ht="7.5" customHeight="1">
      <c r="E61" s="79"/>
      <c r="F61" s="80"/>
      <c r="G61" s="315"/>
      <c r="H61" s="316"/>
      <c r="I61" s="316"/>
      <c r="J61" s="316"/>
      <c r="K61" s="316"/>
      <c r="L61" s="317"/>
      <c r="M61" s="245"/>
      <c r="N61" s="246"/>
      <c r="O61" s="246"/>
      <c r="P61" s="246"/>
      <c r="Q61" s="246"/>
      <c r="R61" s="246"/>
      <c r="S61" s="246"/>
      <c r="T61" s="246"/>
      <c r="U61" s="246"/>
      <c r="V61" s="246"/>
      <c r="W61" s="247"/>
      <c r="X61" s="203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2"/>
      <c r="AK61" s="203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2"/>
      <c r="BH61" s="209"/>
      <c r="BI61" s="208"/>
      <c r="BJ61" s="208"/>
      <c r="BK61" s="208"/>
      <c r="BL61" s="208"/>
      <c r="BM61" s="208"/>
      <c r="BN61" s="210"/>
      <c r="BO61" s="210"/>
      <c r="BP61" s="210"/>
      <c r="BQ61" s="210"/>
      <c r="BR61" s="210"/>
      <c r="BS61" s="219"/>
      <c r="BT61" s="219"/>
      <c r="BU61" s="219"/>
      <c r="BV61" s="21"/>
      <c r="BW61" s="213"/>
      <c r="BX61" s="156"/>
      <c r="BY61" s="156"/>
      <c r="BZ61" s="156"/>
      <c r="CA61" s="214"/>
      <c r="CB61" s="229"/>
      <c r="CC61" s="230"/>
      <c r="CD61" s="230"/>
      <c r="CE61" s="230"/>
      <c r="CF61" s="231"/>
      <c r="CG61" s="282"/>
      <c r="CH61" s="282"/>
      <c r="CI61" s="282"/>
      <c r="CJ61" s="282"/>
      <c r="CK61" s="282"/>
      <c r="CL61" s="282"/>
      <c r="CM61" s="282"/>
      <c r="CN61" s="282"/>
      <c r="CO61" s="282"/>
      <c r="CP61" s="282"/>
      <c r="CQ61" s="282"/>
      <c r="CR61" s="282"/>
      <c r="CS61" s="282"/>
      <c r="CT61" s="282"/>
      <c r="CU61" s="282"/>
      <c r="CV61" s="282"/>
      <c r="CY61" s="40" t="s">
        <v>71</v>
      </c>
      <c r="CZ61" s="39">
        <v>700</v>
      </c>
      <c r="DA61" s="39">
        <v>1000</v>
      </c>
      <c r="DB61" s="39">
        <v>1900</v>
      </c>
      <c r="DC61" s="39">
        <v>2400</v>
      </c>
      <c r="DF61" s="39"/>
      <c r="DG61" s="39"/>
      <c r="DH61" s="39"/>
      <c r="DI61" s="39"/>
    </row>
    <row r="62" spans="5:107" ht="7.5" customHeight="1">
      <c r="E62" s="79"/>
      <c r="F62" s="80"/>
      <c r="G62" s="315"/>
      <c r="H62" s="316"/>
      <c r="I62" s="316"/>
      <c r="J62" s="316"/>
      <c r="K62" s="316"/>
      <c r="L62" s="317"/>
      <c r="M62" s="245"/>
      <c r="N62" s="246"/>
      <c r="O62" s="246"/>
      <c r="P62" s="246"/>
      <c r="Q62" s="246"/>
      <c r="R62" s="246"/>
      <c r="S62" s="246"/>
      <c r="T62" s="246"/>
      <c r="U62" s="246"/>
      <c r="V62" s="246"/>
      <c r="W62" s="247"/>
      <c r="X62" s="203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2"/>
      <c r="AK62" s="204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6"/>
      <c r="BH62" s="6"/>
      <c r="BI62" s="7"/>
      <c r="BJ62" s="7"/>
      <c r="BK62" s="7"/>
      <c r="BL62" s="7"/>
      <c r="BM62" s="7"/>
      <c r="BN62" s="254"/>
      <c r="BO62" s="254"/>
      <c r="BP62" s="254"/>
      <c r="BQ62" s="254"/>
      <c r="BR62" s="254"/>
      <c r="BS62" s="7"/>
      <c r="BT62" s="7"/>
      <c r="BU62" s="7"/>
      <c r="BV62" s="21"/>
      <c r="BW62" s="213"/>
      <c r="BX62" s="156"/>
      <c r="BY62" s="156"/>
      <c r="BZ62" s="156"/>
      <c r="CA62" s="214"/>
      <c r="CB62" s="229"/>
      <c r="CC62" s="230"/>
      <c r="CD62" s="230"/>
      <c r="CE62" s="230"/>
      <c r="CF62" s="231"/>
      <c r="CG62" s="282"/>
      <c r="CH62" s="282"/>
      <c r="CI62" s="282"/>
      <c r="CJ62" s="282"/>
      <c r="CK62" s="282"/>
      <c r="CL62" s="282"/>
      <c r="CM62" s="282"/>
      <c r="CN62" s="282"/>
      <c r="CO62" s="282"/>
      <c r="CP62" s="282"/>
      <c r="CQ62" s="282"/>
      <c r="CR62" s="282"/>
      <c r="CS62" s="282"/>
      <c r="CT62" s="282"/>
      <c r="CU62" s="282"/>
      <c r="CV62" s="282"/>
      <c r="CY62" s="40" t="s">
        <v>72</v>
      </c>
      <c r="CZ62" s="39">
        <v>650</v>
      </c>
      <c r="DA62" s="39">
        <v>950</v>
      </c>
      <c r="DB62" s="39">
        <v>1650</v>
      </c>
      <c r="DC62" s="39">
        <v>2100</v>
      </c>
    </row>
    <row r="63" spans="5:107" ht="7.5" customHeight="1">
      <c r="E63" s="79"/>
      <c r="F63" s="80"/>
      <c r="G63" s="315"/>
      <c r="H63" s="316"/>
      <c r="I63" s="316"/>
      <c r="J63" s="316"/>
      <c r="K63" s="316"/>
      <c r="L63" s="317"/>
      <c r="M63" s="245"/>
      <c r="N63" s="246"/>
      <c r="O63" s="246"/>
      <c r="P63" s="246"/>
      <c r="Q63" s="246"/>
      <c r="R63" s="246"/>
      <c r="S63" s="246"/>
      <c r="T63" s="246"/>
      <c r="U63" s="246"/>
      <c r="V63" s="246"/>
      <c r="W63" s="247"/>
      <c r="X63" s="203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2"/>
      <c r="AK63" s="15"/>
      <c r="AL63" s="55" t="s">
        <v>27</v>
      </c>
      <c r="AM63" s="56"/>
      <c r="AN63" s="56"/>
      <c r="AO63" s="56"/>
      <c r="AP63" s="56"/>
      <c r="AQ63" s="56"/>
      <c r="AR63" s="56"/>
      <c r="AS63" s="56"/>
      <c r="AT63" s="268" t="str">
        <f>IF(AW7="","?",VLOOKUP(AW7,CY53:CZ54,2,FALSE))</f>
        <v>?</v>
      </c>
      <c r="AU63" s="269"/>
      <c r="AV63" s="269"/>
      <c r="AW63" s="269"/>
      <c r="AX63" s="269"/>
      <c r="AY63" s="270"/>
      <c r="AZ63" s="271" t="s">
        <v>50</v>
      </c>
      <c r="BA63" s="138"/>
      <c r="BB63" s="16"/>
      <c r="BC63" s="16"/>
      <c r="BD63" s="16"/>
      <c r="BE63" s="16"/>
      <c r="BF63" s="16"/>
      <c r="BG63" s="17"/>
      <c r="BH63" s="207" t="s">
        <v>36</v>
      </c>
      <c r="BI63" s="55"/>
      <c r="BJ63" s="55"/>
      <c r="BK63" s="55"/>
      <c r="BL63" s="55"/>
      <c r="BM63" s="55"/>
      <c r="BN63" s="210"/>
      <c r="BO63" s="210"/>
      <c r="BP63" s="210"/>
      <c r="BQ63" s="210"/>
      <c r="BR63" s="210"/>
      <c r="BS63" s="220" t="s">
        <v>50</v>
      </c>
      <c r="BT63" s="218"/>
      <c r="BU63" s="218"/>
      <c r="BV63" s="21"/>
      <c r="BW63" s="213"/>
      <c r="BX63" s="156"/>
      <c r="BY63" s="156"/>
      <c r="BZ63" s="156"/>
      <c r="CA63" s="214"/>
      <c r="CB63" s="229"/>
      <c r="CC63" s="230"/>
      <c r="CD63" s="230"/>
      <c r="CE63" s="230"/>
      <c r="CF63" s="231"/>
      <c r="CG63" s="282"/>
      <c r="CH63" s="282"/>
      <c r="CI63" s="282"/>
      <c r="CJ63" s="282"/>
      <c r="CK63" s="282"/>
      <c r="CL63" s="282"/>
      <c r="CM63" s="282"/>
      <c r="CN63" s="282"/>
      <c r="CO63" s="282"/>
      <c r="CP63" s="282"/>
      <c r="CQ63" s="282"/>
      <c r="CR63" s="282"/>
      <c r="CS63" s="282"/>
      <c r="CT63" s="282"/>
      <c r="CU63" s="282"/>
      <c r="CV63" s="282"/>
      <c r="CY63" s="40" t="s">
        <v>73</v>
      </c>
      <c r="CZ63" s="39">
        <v>650</v>
      </c>
      <c r="DA63" s="39">
        <v>950</v>
      </c>
      <c r="DB63" s="39">
        <v>1650</v>
      </c>
      <c r="DC63" s="39">
        <v>2100</v>
      </c>
    </row>
    <row r="64" spans="5:107" ht="7.5" customHeight="1">
      <c r="E64" s="79"/>
      <c r="F64" s="80"/>
      <c r="G64" s="315"/>
      <c r="H64" s="316"/>
      <c r="I64" s="316"/>
      <c r="J64" s="316"/>
      <c r="K64" s="316"/>
      <c r="L64" s="317"/>
      <c r="M64" s="245"/>
      <c r="N64" s="246"/>
      <c r="O64" s="246"/>
      <c r="P64" s="246"/>
      <c r="Q64" s="246"/>
      <c r="R64" s="246"/>
      <c r="S64" s="246"/>
      <c r="T64" s="246"/>
      <c r="U64" s="246"/>
      <c r="V64" s="246"/>
      <c r="W64" s="247"/>
      <c r="X64" s="203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2"/>
      <c r="AK64" s="15"/>
      <c r="AL64" s="56"/>
      <c r="AM64" s="56"/>
      <c r="AN64" s="56"/>
      <c r="AO64" s="56"/>
      <c r="AP64" s="56"/>
      <c r="AQ64" s="56"/>
      <c r="AR64" s="56"/>
      <c r="AS64" s="56"/>
      <c r="AT64" s="269"/>
      <c r="AU64" s="269"/>
      <c r="AV64" s="269"/>
      <c r="AW64" s="269"/>
      <c r="AX64" s="269"/>
      <c r="AY64" s="270"/>
      <c r="AZ64" s="138"/>
      <c r="BA64" s="138"/>
      <c r="BB64" s="16"/>
      <c r="BC64" s="16"/>
      <c r="BD64" s="16"/>
      <c r="BE64" s="16"/>
      <c r="BF64" s="16"/>
      <c r="BG64" s="17"/>
      <c r="BH64" s="207"/>
      <c r="BI64" s="55"/>
      <c r="BJ64" s="55"/>
      <c r="BK64" s="55"/>
      <c r="BL64" s="55"/>
      <c r="BM64" s="55"/>
      <c r="BN64" s="210"/>
      <c r="BO64" s="210"/>
      <c r="BP64" s="210"/>
      <c r="BQ64" s="210"/>
      <c r="BR64" s="210"/>
      <c r="BS64" s="218"/>
      <c r="BT64" s="218"/>
      <c r="BU64" s="218"/>
      <c r="BV64" s="21"/>
      <c r="BW64" s="213"/>
      <c r="BX64" s="156"/>
      <c r="BY64" s="156"/>
      <c r="BZ64" s="156"/>
      <c r="CA64" s="214"/>
      <c r="CB64" s="229"/>
      <c r="CC64" s="230"/>
      <c r="CD64" s="230"/>
      <c r="CE64" s="230"/>
      <c r="CF64" s="231"/>
      <c r="CG64" s="282"/>
      <c r="CH64" s="282"/>
      <c r="CI64" s="282"/>
      <c r="CJ64" s="282"/>
      <c r="CK64" s="282"/>
      <c r="CL64" s="282"/>
      <c r="CM64" s="282"/>
      <c r="CN64" s="282"/>
      <c r="CO64" s="282"/>
      <c r="CP64" s="282"/>
      <c r="CQ64" s="282"/>
      <c r="CR64" s="282"/>
      <c r="CS64" s="282"/>
      <c r="CT64" s="282"/>
      <c r="CU64" s="282"/>
      <c r="CV64" s="282"/>
      <c r="CY64" s="40" t="s">
        <v>55</v>
      </c>
      <c r="CZ64" s="39">
        <v>620</v>
      </c>
      <c r="DA64" s="39">
        <v>900</v>
      </c>
      <c r="DB64" s="39">
        <v>1600</v>
      </c>
      <c r="DC64" s="39">
        <v>2000</v>
      </c>
    </row>
    <row r="65" spans="5:107" ht="7.5" customHeight="1">
      <c r="E65" s="79"/>
      <c r="F65" s="80"/>
      <c r="G65" s="315"/>
      <c r="H65" s="316"/>
      <c r="I65" s="316"/>
      <c r="J65" s="316"/>
      <c r="K65" s="316"/>
      <c r="L65" s="317"/>
      <c r="M65" s="245"/>
      <c r="N65" s="246"/>
      <c r="O65" s="246"/>
      <c r="P65" s="246"/>
      <c r="Q65" s="246"/>
      <c r="R65" s="246"/>
      <c r="S65" s="246"/>
      <c r="T65" s="246"/>
      <c r="U65" s="246"/>
      <c r="V65" s="246"/>
      <c r="W65" s="247"/>
      <c r="X65" s="203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2"/>
      <c r="AK65" s="8"/>
      <c r="AL65" s="9"/>
      <c r="AM65" s="16"/>
      <c r="AN65" s="16"/>
      <c r="AO65" s="16"/>
      <c r="AP65" s="16"/>
      <c r="AQ65" s="10"/>
      <c r="AR65" s="10"/>
      <c r="AS65" s="10"/>
      <c r="AT65" s="10"/>
      <c r="AU65" s="10"/>
      <c r="AV65" s="10"/>
      <c r="AW65" s="11"/>
      <c r="AX65" s="11"/>
      <c r="AY65" s="11"/>
      <c r="AZ65" s="11"/>
      <c r="BA65" s="9"/>
      <c r="BB65" s="9"/>
      <c r="BC65" s="9"/>
      <c r="BD65" s="9"/>
      <c r="BE65" s="9"/>
      <c r="BF65" s="9"/>
      <c r="BG65" s="12"/>
      <c r="BH65" s="26"/>
      <c r="BI65" s="27"/>
      <c r="BJ65" s="27"/>
      <c r="BK65" s="27"/>
      <c r="BL65" s="27"/>
      <c r="BM65" s="27"/>
      <c r="BN65" s="165"/>
      <c r="BO65" s="165"/>
      <c r="BP65" s="165"/>
      <c r="BQ65" s="165"/>
      <c r="BR65" s="165"/>
      <c r="BS65" s="27"/>
      <c r="BT65" s="27"/>
      <c r="BU65" s="27"/>
      <c r="BV65" s="28"/>
      <c r="BW65" s="215"/>
      <c r="BX65" s="216"/>
      <c r="BY65" s="216"/>
      <c r="BZ65" s="216"/>
      <c r="CA65" s="217"/>
      <c r="CB65" s="229"/>
      <c r="CC65" s="230"/>
      <c r="CD65" s="230"/>
      <c r="CE65" s="230"/>
      <c r="CF65" s="231"/>
      <c r="CG65" s="282"/>
      <c r="CH65" s="282"/>
      <c r="CI65" s="282"/>
      <c r="CJ65" s="282"/>
      <c r="CK65" s="282"/>
      <c r="CL65" s="282"/>
      <c r="CM65" s="282"/>
      <c r="CN65" s="282"/>
      <c r="CO65" s="282"/>
      <c r="CP65" s="282"/>
      <c r="CQ65" s="282"/>
      <c r="CR65" s="282"/>
      <c r="CS65" s="282"/>
      <c r="CT65" s="282"/>
      <c r="CU65" s="282"/>
      <c r="CV65" s="282"/>
      <c r="CY65" s="40" t="s">
        <v>56</v>
      </c>
      <c r="CZ65" s="39">
        <v>620</v>
      </c>
      <c r="DA65" s="39">
        <v>900</v>
      </c>
      <c r="DB65" s="39">
        <v>1600</v>
      </c>
      <c r="DC65" s="39">
        <v>2000</v>
      </c>
    </row>
    <row r="66" spans="5:107" ht="7.5" customHeight="1">
      <c r="E66" s="79"/>
      <c r="F66" s="80"/>
      <c r="G66" s="315"/>
      <c r="H66" s="316"/>
      <c r="I66" s="316"/>
      <c r="J66" s="316"/>
      <c r="K66" s="316"/>
      <c r="L66" s="317"/>
      <c r="M66" s="66" t="s">
        <v>101</v>
      </c>
      <c r="N66" s="170"/>
      <c r="O66" s="170"/>
      <c r="P66" s="170"/>
      <c r="Q66" s="170"/>
      <c r="R66" s="170"/>
      <c r="S66" s="170"/>
      <c r="T66" s="170"/>
      <c r="U66" s="170"/>
      <c r="V66" s="170"/>
      <c r="W66" s="175"/>
      <c r="X66" s="174" t="s">
        <v>10</v>
      </c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5"/>
      <c r="AK66" s="63" t="s">
        <v>116</v>
      </c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73"/>
      <c r="BH66" s="172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206"/>
      <c r="BW66" s="181"/>
      <c r="BX66" s="250"/>
      <c r="BY66" s="250"/>
      <c r="BZ66" s="250"/>
      <c r="CA66" s="251"/>
      <c r="CB66" s="223"/>
      <c r="CC66" s="224"/>
      <c r="CD66" s="224"/>
      <c r="CE66" s="224"/>
      <c r="CF66" s="225"/>
      <c r="CG66" s="284" t="s">
        <v>57</v>
      </c>
      <c r="CH66" s="282"/>
      <c r="CI66" s="282"/>
      <c r="CJ66" s="282"/>
      <c r="CK66" s="282"/>
      <c r="CL66" s="282"/>
      <c r="CM66" s="282"/>
      <c r="CN66" s="282"/>
      <c r="CO66" s="282"/>
      <c r="CP66" s="282"/>
      <c r="CQ66" s="282"/>
      <c r="CR66" s="282"/>
      <c r="CS66" s="282"/>
      <c r="CT66" s="282"/>
      <c r="CU66" s="282"/>
      <c r="CV66" s="282"/>
      <c r="DC66" s="19"/>
    </row>
    <row r="67" spans="5:107" ht="7.5" customHeight="1">
      <c r="E67" s="79"/>
      <c r="F67" s="80"/>
      <c r="G67" s="315"/>
      <c r="H67" s="316"/>
      <c r="I67" s="316"/>
      <c r="J67" s="316"/>
      <c r="K67" s="316"/>
      <c r="L67" s="317"/>
      <c r="M67" s="174"/>
      <c r="N67" s="170"/>
      <c r="O67" s="170"/>
      <c r="P67" s="170"/>
      <c r="Q67" s="170"/>
      <c r="R67" s="170"/>
      <c r="S67" s="170"/>
      <c r="T67" s="170"/>
      <c r="U67" s="170"/>
      <c r="V67" s="170"/>
      <c r="W67" s="175"/>
      <c r="X67" s="174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5"/>
      <c r="AK67" s="174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5"/>
      <c r="BH67" s="174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92"/>
      <c r="BW67" s="147"/>
      <c r="BX67" s="224"/>
      <c r="BY67" s="224"/>
      <c r="BZ67" s="224"/>
      <c r="CA67" s="252"/>
      <c r="CB67" s="223"/>
      <c r="CC67" s="224"/>
      <c r="CD67" s="224"/>
      <c r="CE67" s="224"/>
      <c r="CF67" s="225"/>
      <c r="CG67" s="282"/>
      <c r="CH67" s="282"/>
      <c r="CI67" s="282"/>
      <c r="CJ67" s="282"/>
      <c r="CK67" s="282"/>
      <c r="CL67" s="282"/>
      <c r="CM67" s="282"/>
      <c r="CN67" s="282"/>
      <c r="CO67" s="282"/>
      <c r="CP67" s="282"/>
      <c r="CQ67" s="282"/>
      <c r="CR67" s="282"/>
      <c r="CS67" s="282"/>
      <c r="CT67" s="282"/>
      <c r="CU67" s="282"/>
      <c r="CV67" s="282"/>
      <c r="CY67" s="43" t="s">
        <v>86</v>
      </c>
      <c r="DC67" s="19"/>
    </row>
    <row r="68" spans="5:107" ht="7.5" customHeight="1">
      <c r="E68" s="81"/>
      <c r="F68" s="82"/>
      <c r="G68" s="333"/>
      <c r="H68" s="330"/>
      <c r="I68" s="330"/>
      <c r="J68" s="330"/>
      <c r="K68" s="330"/>
      <c r="L68" s="334"/>
      <c r="M68" s="228"/>
      <c r="N68" s="171"/>
      <c r="O68" s="171"/>
      <c r="P68" s="171"/>
      <c r="Q68" s="171"/>
      <c r="R68" s="171"/>
      <c r="S68" s="171"/>
      <c r="T68" s="171"/>
      <c r="U68" s="171"/>
      <c r="V68" s="171"/>
      <c r="W68" s="222"/>
      <c r="X68" s="228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222"/>
      <c r="AK68" s="228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222"/>
      <c r="BH68" s="228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95"/>
      <c r="BW68" s="182"/>
      <c r="BX68" s="117"/>
      <c r="BY68" s="117"/>
      <c r="BZ68" s="117"/>
      <c r="CA68" s="253"/>
      <c r="CB68" s="226"/>
      <c r="CC68" s="117"/>
      <c r="CD68" s="117"/>
      <c r="CE68" s="117"/>
      <c r="CF68" s="227"/>
      <c r="CG68" s="282"/>
      <c r="CH68" s="282"/>
      <c r="CI68" s="282"/>
      <c r="CJ68" s="282"/>
      <c r="CK68" s="282"/>
      <c r="CL68" s="282"/>
      <c r="CM68" s="282"/>
      <c r="CN68" s="282"/>
      <c r="CO68" s="282"/>
      <c r="CP68" s="282"/>
      <c r="CQ68" s="282"/>
      <c r="CR68" s="282"/>
      <c r="CS68" s="282"/>
      <c r="CT68" s="282"/>
      <c r="CU68" s="282"/>
      <c r="CV68" s="282"/>
      <c r="CY68" s="39"/>
      <c r="CZ68" s="40" t="s">
        <v>66</v>
      </c>
      <c r="DA68" s="40" t="s">
        <v>67</v>
      </c>
      <c r="DB68" s="40" t="s">
        <v>68</v>
      </c>
      <c r="DC68" s="41" t="s">
        <v>69</v>
      </c>
    </row>
    <row r="69" spans="5:107" ht="7.5" customHeight="1">
      <c r="E69" s="235" t="s">
        <v>107</v>
      </c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191"/>
      <c r="CY69" s="40" t="s">
        <v>70</v>
      </c>
      <c r="CZ69" s="40" t="s">
        <v>88</v>
      </c>
      <c r="DA69" s="40" t="s">
        <v>88</v>
      </c>
      <c r="DB69" s="40" t="s">
        <v>88</v>
      </c>
      <c r="DC69" s="40" t="s">
        <v>88</v>
      </c>
    </row>
    <row r="70" spans="5:107" ht="7.5" customHeight="1">
      <c r="E70" s="174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  <c r="BT70" s="170"/>
      <c r="BU70" s="170"/>
      <c r="BV70" s="170"/>
      <c r="BW70" s="170"/>
      <c r="BX70" s="170"/>
      <c r="BY70" s="170"/>
      <c r="BZ70" s="170"/>
      <c r="CA70" s="170"/>
      <c r="CB70" s="170"/>
      <c r="CC70" s="170"/>
      <c r="CD70" s="170"/>
      <c r="CE70" s="170"/>
      <c r="CF70" s="175"/>
      <c r="CY70" s="40" t="s">
        <v>71</v>
      </c>
      <c r="CZ70" s="40" t="s">
        <v>88</v>
      </c>
      <c r="DA70" s="40" t="s">
        <v>88</v>
      </c>
      <c r="DB70" s="40" t="s">
        <v>88</v>
      </c>
      <c r="DC70" s="40" t="s">
        <v>88</v>
      </c>
    </row>
    <row r="71" spans="5:107" ht="7.5" customHeight="1">
      <c r="E71" s="228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71"/>
      <c r="BS71" s="171"/>
      <c r="BT71" s="171"/>
      <c r="BU71" s="171"/>
      <c r="BV71" s="171"/>
      <c r="BW71" s="171"/>
      <c r="BX71" s="171"/>
      <c r="BY71" s="171"/>
      <c r="BZ71" s="171"/>
      <c r="CA71" s="171"/>
      <c r="CB71" s="171"/>
      <c r="CC71" s="171"/>
      <c r="CD71" s="171"/>
      <c r="CE71" s="171"/>
      <c r="CF71" s="222"/>
      <c r="CY71" s="40" t="s">
        <v>72</v>
      </c>
      <c r="CZ71" s="39">
        <v>750</v>
      </c>
      <c r="DA71" s="39">
        <v>750</v>
      </c>
      <c r="DB71" s="40" t="s">
        <v>88</v>
      </c>
      <c r="DC71" s="40" t="s">
        <v>89</v>
      </c>
    </row>
    <row r="72" spans="5:107" ht="7.5" customHeigh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Y72" s="40" t="s">
        <v>73</v>
      </c>
      <c r="CZ72" s="40" t="s">
        <v>88</v>
      </c>
      <c r="DA72" s="40" t="s">
        <v>88</v>
      </c>
      <c r="DB72" s="40" t="s">
        <v>88</v>
      </c>
      <c r="DC72" s="40" t="s">
        <v>88</v>
      </c>
    </row>
    <row r="73" spans="5:107" ht="7.5" customHeight="1">
      <c r="E73" s="255" t="s">
        <v>29</v>
      </c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55"/>
      <c r="BF73" s="255"/>
      <c r="BG73" s="255"/>
      <c r="BH73" s="255"/>
      <c r="BI73" s="255"/>
      <c r="BJ73" s="255"/>
      <c r="BK73" s="255"/>
      <c r="BL73" s="255"/>
      <c r="BM73" s="255"/>
      <c r="BN73" s="255"/>
      <c r="BO73" s="255"/>
      <c r="BP73" s="255"/>
      <c r="BQ73" s="255"/>
      <c r="BR73" s="255"/>
      <c r="BS73" s="255"/>
      <c r="BT73" s="255"/>
      <c r="BU73" s="255"/>
      <c r="BV73" s="255"/>
      <c r="BW73" s="255"/>
      <c r="BX73" s="255"/>
      <c r="BY73" s="255"/>
      <c r="BZ73" s="255"/>
      <c r="CA73" s="255"/>
      <c r="CB73" s="255"/>
      <c r="CC73" s="255"/>
      <c r="CD73" s="255"/>
      <c r="CE73" s="255"/>
      <c r="CF73" s="255"/>
      <c r="CY73" s="40" t="s">
        <v>55</v>
      </c>
      <c r="CZ73" s="40" t="s">
        <v>88</v>
      </c>
      <c r="DA73" s="40" t="s">
        <v>88</v>
      </c>
      <c r="DB73" s="40" t="s">
        <v>88</v>
      </c>
      <c r="DC73" s="40" t="s">
        <v>90</v>
      </c>
    </row>
    <row r="74" spans="5:118" ht="7.5" customHeight="1"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Y74" s="40" t="s">
        <v>56</v>
      </c>
      <c r="CZ74" s="39">
        <v>1100</v>
      </c>
      <c r="DA74" s="39">
        <v>1100</v>
      </c>
      <c r="DB74" s="40" t="s">
        <v>88</v>
      </c>
      <c r="DC74" s="40" t="s">
        <v>88</v>
      </c>
      <c r="DL74" s="19"/>
      <c r="DM74" s="34"/>
      <c r="DN74" s="19"/>
    </row>
    <row r="75" spans="5:118" ht="7.5" customHeight="1">
      <c r="E75" s="89" t="s">
        <v>30</v>
      </c>
      <c r="F75" s="139"/>
      <c r="G75" s="232" t="s">
        <v>0</v>
      </c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 t="s">
        <v>1</v>
      </c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 t="s">
        <v>31</v>
      </c>
      <c r="AL75" s="232"/>
      <c r="AM75" s="232"/>
      <c r="AN75" s="232"/>
      <c r="AO75" s="232"/>
      <c r="AP75" s="232"/>
      <c r="AQ75" s="232"/>
      <c r="AR75" s="232"/>
      <c r="AS75" s="232"/>
      <c r="AT75" s="232"/>
      <c r="AU75" s="232"/>
      <c r="AV75" s="232"/>
      <c r="AW75" s="232"/>
      <c r="AX75" s="232"/>
      <c r="AY75" s="232"/>
      <c r="AZ75" s="232"/>
      <c r="BA75" s="232"/>
      <c r="BB75" s="232"/>
      <c r="BC75" s="232"/>
      <c r="BD75" s="232"/>
      <c r="BE75" s="232"/>
      <c r="BF75" s="232"/>
      <c r="BG75" s="232"/>
      <c r="BH75" s="232" t="s">
        <v>32</v>
      </c>
      <c r="BI75" s="232"/>
      <c r="BJ75" s="232"/>
      <c r="BK75" s="232"/>
      <c r="BL75" s="232"/>
      <c r="BM75" s="232"/>
      <c r="BN75" s="232"/>
      <c r="BO75" s="232"/>
      <c r="BP75" s="232"/>
      <c r="BQ75" s="232"/>
      <c r="BR75" s="232"/>
      <c r="BS75" s="232"/>
      <c r="BT75" s="232"/>
      <c r="BU75" s="232"/>
      <c r="BV75" s="232"/>
      <c r="BW75" s="232"/>
      <c r="BX75" s="232"/>
      <c r="BY75" s="232"/>
      <c r="BZ75" s="232"/>
      <c r="CA75" s="232"/>
      <c r="CB75" s="221" t="s">
        <v>33</v>
      </c>
      <c r="CC75" s="70"/>
      <c r="CD75" s="70"/>
      <c r="CE75" s="70"/>
      <c r="CF75" s="191"/>
      <c r="DL75" s="19"/>
      <c r="DM75" s="19"/>
      <c r="DN75" s="19"/>
    </row>
    <row r="76" spans="5:118" ht="7.5" customHeight="1">
      <c r="E76" s="140"/>
      <c r="F76" s="47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33"/>
      <c r="BB76" s="233"/>
      <c r="BC76" s="233"/>
      <c r="BD76" s="233"/>
      <c r="BE76" s="233"/>
      <c r="BF76" s="233"/>
      <c r="BG76" s="233"/>
      <c r="BH76" s="233"/>
      <c r="BI76" s="233"/>
      <c r="BJ76" s="233"/>
      <c r="BK76" s="233"/>
      <c r="BL76" s="233"/>
      <c r="BM76" s="233"/>
      <c r="BN76" s="233"/>
      <c r="BO76" s="233"/>
      <c r="BP76" s="233"/>
      <c r="BQ76" s="233"/>
      <c r="BR76" s="233"/>
      <c r="BS76" s="233"/>
      <c r="BT76" s="233"/>
      <c r="BU76" s="233"/>
      <c r="BV76" s="233"/>
      <c r="BW76" s="233"/>
      <c r="BX76" s="233"/>
      <c r="BY76" s="233"/>
      <c r="BZ76" s="233"/>
      <c r="CA76" s="233"/>
      <c r="CB76" s="170"/>
      <c r="CC76" s="170"/>
      <c r="CD76" s="170"/>
      <c r="CE76" s="170"/>
      <c r="CF76" s="175"/>
      <c r="DL76" s="19"/>
      <c r="DM76" s="19"/>
      <c r="DN76" s="19"/>
    </row>
    <row r="77" spans="5:118" ht="7.5" customHeight="1">
      <c r="E77" s="141"/>
      <c r="F77" s="142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  <c r="BR77" s="234"/>
      <c r="BS77" s="234"/>
      <c r="BT77" s="234"/>
      <c r="BU77" s="234"/>
      <c r="BV77" s="234"/>
      <c r="BW77" s="234"/>
      <c r="BX77" s="234"/>
      <c r="BY77" s="234"/>
      <c r="BZ77" s="234"/>
      <c r="CA77" s="234"/>
      <c r="CB77" s="171"/>
      <c r="CC77" s="171"/>
      <c r="CD77" s="171"/>
      <c r="CE77" s="171"/>
      <c r="CF77" s="222"/>
      <c r="DL77" s="19"/>
      <c r="DM77" s="19"/>
      <c r="DN77" s="19"/>
    </row>
    <row r="78" spans="5:118" ht="7.5" customHeight="1">
      <c r="E78" s="236"/>
      <c r="F78" s="238"/>
      <c r="G78" s="236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8"/>
      <c r="X78" s="23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7"/>
      <c r="AK78" s="236"/>
      <c r="AL78" s="237"/>
      <c r="AM78" s="237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  <c r="AZ78" s="237"/>
      <c r="BA78" s="237"/>
      <c r="BB78" s="237"/>
      <c r="BC78" s="237"/>
      <c r="BD78" s="237"/>
      <c r="BE78" s="237"/>
      <c r="BF78" s="237"/>
      <c r="BG78" s="238"/>
      <c r="BH78" s="248"/>
      <c r="BI78" s="248"/>
      <c r="BJ78" s="248"/>
      <c r="BK78" s="248"/>
      <c r="BL78" s="248"/>
      <c r="BM78" s="248"/>
      <c r="BN78" s="248"/>
      <c r="BO78" s="248"/>
      <c r="BP78" s="248"/>
      <c r="BQ78" s="248"/>
      <c r="BR78" s="248"/>
      <c r="BS78" s="248"/>
      <c r="BT78" s="248"/>
      <c r="BU78" s="248"/>
      <c r="BV78" s="248"/>
      <c r="BW78" s="248"/>
      <c r="BX78" s="248"/>
      <c r="BY78" s="248"/>
      <c r="BZ78" s="248"/>
      <c r="CA78" s="248"/>
      <c r="CB78" s="248"/>
      <c r="CC78" s="248"/>
      <c r="CD78" s="248"/>
      <c r="CE78" s="248"/>
      <c r="CF78" s="248"/>
      <c r="DL78" s="19"/>
      <c r="DM78" s="19"/>
      <c r="DN78" s="19"/>
    </row>
    <row r="79" spans="5:118" ht="7.5" customHeight="1">
      <c r="E79" s="239"/>
      <c r="F79" s="241"/>
      <c r="G79" s="239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1"/>
      <c r="X79" s="258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60"/>
      <c r="AK79" s="239"/>
      <c r="AL79" s="240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1"/>
      <c r="BH79" s="249"/>
      <c r="BI79" s="249"/>
      <c r="BJ79" s="249"/>
      <c r="BK79" s="249"/>
      <c r="BL79" s="249"/>
      <c r="BM79" s="249"/>
      <c r="BN79" s="249"/>
      <c r="BO79" s="249"/>
      <c r="BP79" s="249"/>
      <c r="BQ79" s="249"/>
      <c r="BR79" s="249"/>
      <c r="BS79" s="249"/>
      <c r="BT79" s="249"/>
      <c r="BU79" s="249"/>
      <c r="BV79" s="249"/>
      <c r="BW79" s="249"/>
      <c r="BX79" s="249"/>
      <c r="BY79" s="249"/>
      <c r="BZ79" s="249"/>
      <c r="CA79" s="249"/>
      <c r="CB79" s="249"/>
      <c r="CC79" s="249"/>
      <c r="CD79" s="249"/>
      <c r="CE79" s="249"/>
      <c r="CF79" s="249"/>
      <c r="DL79" s="19"/>
      <c r="DM79" s="19"/>
      <c r="DN79" s="19"/>
    </row>
    <row r="80" spans="5:118" ht="7.5" customHeight="1">
      <c r="E80" s="236"/>
      <c r="F80" s="238"/>
      <c r="G80" s="236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8"/>
      <c r="X80" s="23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7"/>
      <c r="AK80" s="236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  <c r="AZ80" s="237"/>
      <c r="BA80" s="237"/>
      <c r="BB80" s="237"/>
      <c r="BC80" s="237"/>
      <c r="BD80" s="237"/>
      <c r="BE80" s="237"/>
      <c r="BF80" s="237"/>
      <c r="BG80" s="23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8"/>
      <c r="BT80" s="248"/>
      <c r="BU80" s="248"/>
      <c r="BV80" s="248"/>
      <c r="BW80" s="248"/>
      <c r="BX80" s="248"/>
      <c r="BY80" s="248"/>
      <c r="BZ80" s="248"/>
      <c r="CA80" s="248"/>
      <c r="CB80" s="248"/>
      <c r="CC80" s="248"/>
      <c r="CD80" s="248"/>
      <c r="CE80" s="248"/>
      <c r="CF80" s="248"/>
      <c r="DL80" s="19"/>
      <c r="DM80" s="19"/>
      <c r="DN80" s="19"/>
    </row>
    <row r="81" spans="5:118" ht="7.5" customHeight="1">
      <c r="E81" s="242"/>
      <c r="F81" s="243"/>
      <c r="G81" s="242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3"/>
      <c r="X81" s="262"/>
      <c r="Y81" s="263"/>
      <c r="Z81" s="263"/>
      <c r="AA81" s="263"/>
      <c r="AB81" s="263"/>
      <c r="AC81" s="263"/>
      <c r="AD81" s="263"/>
      <c r="AE81" s="263"/>
      <c r="AF81" s="263"/>
      <c r="AG81" s="263"/>
      <c r="AH81" s="263"/>
      <c r="AI81" s="263"/>
      <c r="AJ81" s="264"/>
      <c r="AK81" s="242"/>
      <c r="AL81" s="244"/>
      <c r="AM81" s="244"/>
      <c r="AN81" s="244"/>
      <c r="AO81" s="244"/>
      <c r="AP81" s="244"/>
      <c r="AQ81" s="244"/>
      <c r="AR81" s="244"/>
      <c r="AS81" s="244"/>
      <c r="AT81" s="244"/>
      <c r="AU81" s="244"/>
      <c r="AV81" s="244"/>
      <c r="AW81" s="244"/>
      <c r="AX81" s="244"/>
      <c r="AY81" s="244"/>
      <c r="AZ81" s="244"/>
      <c r="BA81" s="244"/>
      <c r="BB81" s="244"/>
      <c r="BC81" s="244"/>
      <c r="BD81" s="244"/>
      <c r="BE81" s="244"/>
      <c r="BF81" s="244"/>
      <c r="BG81" s="243"/>
      <c r="BH81" s="265"/>
      <c r="BI81" s="265"/>
      <c r="BJ81" s="265"/>
      <c r="BK81" s="265"/>
      <c r="BL81" s="265"/>
      <c r="BM81" s="265"/>
      <c r="BN81" s="265"/>
      <c r="BO81" s="265"/>
      <c r="BP81" s="265"/>
      <c r="BQ81" s="265"/>
      <c r="BR81" s="265"/>
      <c r="BS81" s="265"/>
      <c r="BT81" s="265"/>
      <c r="BU81" s="265"/>
      <c r="BV81" s="265"/>
      <c r="BW81" s="265"/>
      <c r="BX81" s="265"/>
      <c r="BY81" s="265"/>
      <c r="BZ81" s="265"/>
      <c r="CA81" s="265"/>
      <c r="CB81" s="265"/>
      <c r="CC81" s="265"/>
      <c r="CD81" s="265"/>
      <c r="CE81" s="265"/>
      <c r="CF81" s="265"/>
      <c r="DL81" s="19"/>
      <c r="DM81" s="19"/>
      <c r="DN81" s="19"/>
    </row>
    <row r="82" spans="5:118" ht="7.5" customHeight="1">
      <c r="E82" s="236"/>
      <c r="F82" s="238"/>
      <c r="G82" s="236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8"/>
      <c r="X82" s="23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7"/>
      <c r="AK82" s="236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7"/>
      <c r="BF82" s="237"/>
      <c r="BG82" s="23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8"/>
      <c r="BS82" s="248"/>
      <c r="BT82" s="248"/>
      <c r="BU82" s="248"/>
      <c r="BV82" s="248"/>
      <c r="BW82" s="248"/>
      <c r="BX82" s="248"/>
      <c r="BY82" s="248"/>
      <c r="BZ82" s="248"/>
      <c r="CA82" s="248"/>
      <c r="CB82" s="248"/>
      <c r="CC82" s="248"/>
      <c r="CD82" s="248"/>
      <c r="CE82" s="248"/>
      <c r="CF82" s="248"/>
      <c r="DL82" s="19"/>
      <c r="DM82" s="19"/>
      <c r="DN82" s="19"/>
    </row>
    <row r="83" spans="5:118" ht="7.5" customHeight="1">
      <c r="E83" s="242"/>
      <c r="F83" s="243"/>
      <c r="G83" s="242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3"/>
      <c r="X83" s="262"/>
      <c r="Y83" s="263"/>
      <c r="Z83" s="263"/>
      <c r="AA83" s="263"/>
      <c r="AB83" s="263"/>
      <c r="AC83" s="263"/>
      <c r="AD83" s="263"/>
      <c r="AE83" s="263"/>
      <c r="AF83" s="263"/>
      <c r="AG83" s="263"/>
      <c r="AH83" s="263"/>
      <c r="AI83" s="263"/>
      <c r="AJ83" s="264"/>
      <c r="AK83" s="242"/>
      <c r="AL83" s="244"/>
      <c r="AM83" s="244"/>
      <c r="AN83" s="244"/>
      <c r="AO83" s="244"/>
      <c r="AP83" s="244"/>
      <c r="AQ83" s="244"/>
      <c r="AR83" s="244"/>
      <c r="AS83" s="244"/>
      <c r="AT83" s="244"/>
      <c r="AU83" s="244"/>
      <c r="AV83" s="244"/>
      <c r="AW83" s="244"/>
      <c r="AX83" s="244"/>
      <c r="AY83" s="244"/>
      <c r="AZ83" s="244"/>
      <c r="BA83" s="244"/>
      <c r="BB83" s="244"/>
      <c r="BC83" s="244"/>
      <c r="BD83" s="244"/>
      <c r="BE83" s="244"/>
      <c r="BF83" s="244"/>
      <c r="BG83" s="243"/>
      <c r="BH83" s="265"/>
      <c r="BI83" s="265"/>
      <c r="BJ83" s="265"/>
      <c r="BK83" s="265"/>
      <c r="BL83" s="265"/>
      <c r="BM83" s="265"/>
      <c r="BN83" s="265"/>
      <c r="BO83" s="265"/>
      <c r="BP83" s="265"/>
      <c r="BQ83" s="265"/>
      <c r="BR83" s="265"/>
      <c r="BS83" s="265"/>
      <c r="BT83" s="265"/>
      <c r="BU83" s="265"/>
      <c r="BV83" s="265"/>
      <c r="BW83" s="265"/>
      <c r="BX83" s="265"/>
      <c r="BY83" s="265"/>
      <c r="BZ83" s="265"/>
      <c r="CA83" s="265"/>
      <c r="CB83" s="265"/>
      <c r="CC83" s="265"/>
      <c r="CD83" s="265"/>
      <c r="CE83" s="265"/>
      <c r="CF83" s="265"/>
      <c r="DL83" s="19"/>
      <c r="DM83" s="19"/>
      <c r="DN83" s="19"/>
    </row>
    <row r="84" spans="5:118" ht="7.5" customHeight="1">
      <c r="E84" s="236"/>
      <c r="F84" s="238"/>
      <c r="G84" s="236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8"/>
      <c r="X84" s="236"/>
      <c r="Y84" s="256"/>
      <c r="Z84" s="256"/>
      <c r="AA84" s="256"/>
      <c r="AB84" s="256"/>
      <c r="AC84" s="256"/>
      <c r="AD84" s="256"/>
      <c r="AE84" s="256"/>
      <c r="AF84" s="256"/>
      <c r="AG84" s="256"/>
      <c r="AH84" s="256"/>
      <c r="AI84" s="256"/>
      <c r="AJ84" s="257"/>
      <c r="AK84" s="236"/>
      <c r="AL84" s="237"/>
      <c r="AM84" s="237"/>
      <c r="AN84" s="237"/>
      <c r="AO84" s="237"/>
      <c r="AP84" s="237"/>
      <c r="AQ84" s="237"/>
      <c r="AR84" s="237"/>
      <c r="AS84" s="237"/>
      <c r="AT84" s="237"/>
      <c r="AU84" s="237"/>
      <c r="AV84" s="237"/>
      <c r="AW84" s="237"/>
      <c r="AX84" s="237"/>
      <c r="AY84" s="237"/>
      <c r="AZ84" s="237"/>
      <c r="BA84" s="237"/>
      <c r="BB84" s="237"/>
      <c r="BC84" s="237"/>
      <c r="BD84" s="237"/>
      <c r="BE84" s="237"/>
      <c r="BF84" s="237"/>
      <c r="BG84" s="238"/>
      <c r="BH84" s="248"/>
      <c r="BI84" s="248"/>
      <c r="BJ84" s="248"/>
      <c r="BK84" s="248"/>
      <c r="BL84" s="248"/>
      <c r="BM84" s="248"/>
      <c r="BN84" s="248"/>
      <c r="BO84" s="248"/>
      <c r="BP84" s="248"/>
      <c r="BQ84" s="248"/>
      <c r="BR84" s="248"/>
      <c r="BS84" s="248"/>
      <c r="BT84" s="248"/>
      <c r="BU84" s="248"/>
      <c r="BV84" s="248"/>
      <c r="BW84" s="248"/>
      <c r="BX84" s="248"/>
      <c r="BY84" s="248"/>
      <c r="BZ84" s="248"/>
      <c r="CA84" s="248"/>
      <c r="CB84" s="248"/>
      <c r="CC84" s="248"/>
      <c r="CD84" s="248"/>
      <c r="CE84" s="248"/>
      <c r="CF84" s="248"/>
      <c r="DL84" s="19"/>
      <c r="DM84" s="19"/>
      <c r="DN84" s="19"/>
    </row>
    <row r="85" spans="5:118" ht="7.5" customHeight="1">
      <c r="E85" s="242"/>
      <c r="F85" s="243"/>
      <c r="G85" s="242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3"/>
      <c r="X85" s="262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4"/>
      <c r="AK85" s="242"/>
      <c r="AL85" s="244"/>
      <c r="AM85" s="244"/>
      <c r="AN85" s="244"/>
      <c r="AO85" s="244"/>
      <c r="AP85" s="244"/>
      <c r="AQ85" s="244"/>
      <c r="AR85" s="244"/>
      <c r="AS85" s="244"/>
      <c r="AT85" s="244"/>
      <c r="AU85" s="244"/>
      <c r="AV85" s="244"/>
      <c r="AW85" s="244"/>
      <c r="AX85" s="244"/>
      <c r="AY85" s="244"/>
      <c r="AZ85" s="244"/>
      <c r="BA85" s="244"/>
      <c r="BB85" s="244"/>
      <c r="BC85" s="244"/>
      <c r="BD85" s="244"/>
      <c r="BE85" s="244"/>
      <c r="BF85" s="244"/>
      <c r="BG85" s="243"/>
      <c r="BH85" s="265"/>
      <c r="BI85" s="265"/>
      <c r="BJ85" s="265"/>
      <c r="BK85" s="265"/>
      <c r="BL85" s="265"/>
      <c r="BM85" s="265"/>
      <c r="BN85" s="265"/>
      <c r="BO85" s="265"/>
      <c r="BP85" s="265"/>
      <c r="BQ85" s="265"/>
      <c r="BR85" s="265"/>
      <c r="BS85" s="265"/>
      <c r="BT85" s="265"/>
      <c r="BU85" s="265"/>
      <c r="BV85" s="265"/>
      <c r="BW85" s="265"/>
      <c r="BX85" s="265"/>
      <c r="BY85" s="265"/>
      <c r="BZ85" s="265"/>
      <c r="CA85" s="265"/>
      <c r="CB85" s="265"/>
      <c r="CC85" s="265"/>
      <c r="CD85" s="265"/>
      <c r="CE85" s="265"/>
      <c r="CF85" s="265"/>
      <c r="DL85" s="19"/>
      <c r="DM85" s="34"/>
      <c r="DN85" s="19"/>
    </row>
    <row r="86" spans="5:118" ht="7.5" customHeight="1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DL86" s="19"/>
      <c r="DM86" s="19"/>
      <c r="DN86" s="19"/>
    </row>
    <row r="87" spans="5:118" ht="7.5" customHeight="1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DL87" s="19"/>
      <c r="DM87" s="19"/>
      <c r="DN87" s="19"/>
    </row>
    <row r="88" spans="5:84" ht="7.5" customHeight="1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</row>
    <row r="89" spans="5:84" ht="7.5" customHeight="1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</row>
    <row r="90" spans="5:84" ht="7.5" customHeight="1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</row>
    <row r="91" spans="5:84" ht="7.5" customHeight="1"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</row>
    <row r="92" spans="5:84" ht="7.5" customHeight="1"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</row>
    <row r="93" spans="5:84" ht="7.5" customHeight="1"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</row>
    <row r="94" spans="5:84" ht="7.5" customHeight="1"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</row>
    <row r="95" spans="5:84" ht="7.5" customHeight="1"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</row>
    <row r="96" spans="5:84" ht="7.5" customHeight="1"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</row>
    <row r="97" spans="5:84" ht="7.5" customHeight="1"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</row>
    <row r="98" spans="5:84" ht="7.5" customHeight="1"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</row>
    <row r="99" spans="5:84" ht="7.5" customHeight="1"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</row>
    <row r="100" spans="5:84" ht="7.5" customHeight="1"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</row>
    <row r="101" spans="5:84" ht="7.5" customHeight="1"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</row>
    <row r="102" spans="5:84" ht="7.5" customHeight="1"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</row>
    <row r="103" spans="5:84" ht="7.5" customHeight="1"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</row>
    <row r="104" spans="5:84" ht="7.5" customHeight="1"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</row>
    <row r="105" spans="5:84" ht="7.5" customHeight="1"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</row>
    <row r="106" spans="5:84" ht="7.5" customHeight="1"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</row>
    <row r="107" spans="5:84" ht="7.5" customHeight="1"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</row>
    <row r="108" spans="5:84" ht="7.5" customHeight="1"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</row>
    <row r="109" spans="5:84" ht="7.5" customHeight="1"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</row>
    <row r="110" spans="5:84" ht="7.5" customHeight="1"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</row>
    <row r="111" spans="5:84" ht="7.5" customHeight="1"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</row>
    <row r="112" spans="5:84" ht="7.5" customHeight="1"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</row>
    <row r="113" spans="5:84" ht="7.5" customHeight="1"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</row>
    <row r="114" spans="5:84" ht="7.5" customHeight="1"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</row>
    <row r="115" spans="5:84" ht="7.5" customHeight="1"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</row>
    <row r="116" spans="5:84" ht="7.5" customHeight="1"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</row>
    <row r="117" spans="5:84" ht="7.5" customHeight="1"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</row>
    <row r="118" spans="5:84" ht="15" customHeight="1"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</row>
    <row r="119" spans="5:84" ht="15" customHeight="1"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</row>
    <row r="120" spans="5:84" ht="15" customHeight="1"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</row>
    <row r="121" spans="5:84" ht="15" customHeight="1"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</row>
    <row r="122" spans="5:84" ht="15" customHeight="1"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</row>
    <row r="123" spans="5:84" ht="15" customHeight="1"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</row>
    <row r="124" spans="5:84" ht="15" customHeight="1"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</row>
    <row r="125" spans="5:84" ht="15" customHeight="1"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</row>
    <row r="126" spans="5:84" ht="15" customHeight="1"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</row>
    <row r="127" spans="5:84" ht="15" customHeight="1"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</row>
    <row r="128" spans="5:84" ht="15" customHeight="1"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</row>
    <row r="129" spans="5:84" ht="15" customHeight="1"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</row>
    <row r="130" spans="5:84" ht="15" customHeight="1"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</row>
    <row r="131" spans="5:84" ht="15" customHeight="1"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</row>
    <row r="132" spans="5:84" ht="15" customHeight="1"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</row>
    <row r="133" spans="5:84" ht="15" customHeight="1"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</row>
    <row r="134" spans="5:84" ht="15" customHeight="1"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</row>
    <row r="135" spans="5:84" ht="15" customHeight="1"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</row>
    <row r="136" spans="5:84" ht="15" customHeight="1"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</row>
    <row r="137" spans="5:84" ht="15" customHeight="1"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</row>
    <row r="138" spans="5:84" ht="15" customHeight="1"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</row>
    <row r="139" spans="5:84" ht="15" customHeight="1"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</row>
    <row r="140" spans="5:84" ht="15" customHeight="1"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</row>
    <row r="141" spans="5:84" ht="15" customHeight="1"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</row>
    <row r="142" spans="5:84" ht="15" customHeight="1"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</row>
    <row r="143" spans="5:84" ht="15" customHeight="1"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</row>
    <row r="144" spans="5:84" ht="15" customHeight="1"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</row>
    <row r="145" spans="5:84" ht="15" customHeight="1"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</row>
    <row r="146" spans="5:84" ht="15" customHeight="1"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</row>
    <row r="147" spans="5:84" ht="15" customHeight="1"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</row>
    <row r="148" spans="5:84" ht="15" customHeight="1"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</row>
    <row r="149" spans="5:84" ht="15" customHeight="1"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</row>
    <row r="150" spans="5:84" ht="15" customHeight="1"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</row>
    <row r="151" spans="5:84" ht="15" customHeight="1"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</row>
    <row r="152" spans="5:84" ht="15" customHeight="1"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</row>
    <row r="153" spans="5:84" ht="15" customHeight="1"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</row>
    <row r="154" spans="5:84" ht="15" customHeight="1"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</row>
    <row r="155" spans="5:84" ht="15" customHeight="1"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</row>
    <row r="156" spans="5:84" ht="15" customHeight="1"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</row>
    <row r="157" spans="5:84" ht="15" customHeight="1"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</row>
    <row r="158" spans="5:84" ht="15" customHeight="1"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</row>
    <row r="159" spans="5:84" ht="15" customHeight="1"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</row>
    <row r="160" spans="5:84" ht="15" customHeight="1"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</row>
    <row r="161" spans="5:84" ht="15" customHeight="1"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</row>
    <row r="162" spans="5:84" ht="15" customHeight="1"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</row>
    <row r="163" spans="5:84" ht="15" customHeight="1"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</row>
    <row r="164" spans="5:84" ht="15" customHeight="1"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</row>
    <row r="165" spans="5:84" ht="15" customHeight="1"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</row>
    <row r="166" spans="5:84" ht="15" customHeight="1"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</row>
    <row r="167" spans="5:84" ht="15" customHeight="1"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</row>
    <row r="168" spans="5:84" ht="15" customHeight="1"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</row>
    <row r="169" spans="5:84" ht="15" customHeight="1"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</row>
    <row r="170" spans="5:84" ht="15" customHeight="1"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</row>
    <row r="171" spans="5:84" ht="15" customHeight="1"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</row>
    <row r="172" spans="5:84" ht="15" customHeight="1"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</row>
    <row r="173" spans="5:84" ht="15" customHeight="1"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</row>
    <row r="174" spans="5:84" ht="15" customHeight="1"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</row>
    <row r="175" spans="5:84" ht="15" customHeight="1"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</row>
    <row r="176" spans="5:84" ht="15" customHeight="1"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</row>
    <row r="177" spans="5:84" ht="15" customHeight="1"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</row>
    <row r="178" spans="5:84" ht="15" customHeight="1"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</row>
    <row r="179" spans="5:84" ht="15" customHeight="1"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</row>
    <row r="180" spans="5:84" ht="15" customHeight="1"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</row>
    <row r="181" spans="5:84" ht="15" customHeight="1"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</row>
    <row r="182" spans="5:84" ht="15" customHeight="1"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</row>
    <row r="183" spans="5:84" ht="15" customHeight="1"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</row>
    <row r="184" spans="5:84" ht="15" customHeight="1"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</row>
    <row r="185" spans="5:84" ht="15" customHeight="1"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</row>
    <row r="186" spans="5:84" ht="15" customHeight="1"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</row>
    <row r="187" spans="5:84" ht="15" customHeight="1"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</row>
    <row r="188" spans="5:84" ht="15" customHeight="1"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</row>
    <row r="189" spans="5:84" ht="15" customHeight="1"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</row>
    <row r="190" spans="5:84" ht="15" customHeight="1"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</row>
    <row r="191" spans="5:84" ht="15" customHeight="1"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</row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</sheetData>
  <sheetProtection password="E90D" sheet="1" objects="1" scenarios="1" formatCells="0"/>
  <mergeCells count="198">
    <mergeCell ref="AW7:BN8"/>
    <mergeCell ref="BH30:BV32"/>
    <mergeCell ref="M39:W41"/>
    <mergeCell ref="X39:AJ41"/>
    <mergeCell ref="M42:W44"/>
    <mergeCell ref="M33:W38"/>
    <mergeCell ref="E45:F55"/>
    <mergeCell ref="AQ11:AV12"/>
    <mergeCell ref="AW11:AY12"/>
    <mergeCell ref="AK51:AP54"/>
    <mergeCell ref="AK45:BG46"/>
    <mergeCell ref="G45:L55"/>
    <mergeCell ref="E39:F44"/>
    <mergeCell ref="AK28:BG29"/>
    <mergeCell ref="G39:L44"/>
    <mergeCell ref="CG18:CV19"/>
    <mergeCell ref="BQ47:BS48"/>
    <mergeCell ref="BW47:CA55"/>
    <mergeCell ref="CB47:CF55"/>
    <mergeCell ref="CG47:CV55"/>
    <mergeCell ref="BQ49:BS50"/>
    <mergeCell ref="BQ51:BS52"/>
    <mergeCell ref="BH45:BV46"/>
    <mergeCell ref="CG20:CV24"/>
    <mergeCell ref="BL51:BP52"/>
    <mergeCell ref="CG33:CV38"/>
    <mergeCell ref="BH47:BK48"/>
    <mergeCell ref="CG56:CV58"/>
    <mergeCell ref="CG59:CV65"/>
    <mergeCell ref="CG66:CV68"/>
    <mergeCell ref="CG39:CV41"/>
    <mergeCell ref="CG42:CV44"/>
    <mergeCell ref="CG45:CV46"/>
    <mergeCell ref="BL53:BP54"/>
    <mergeCell ref="BQ53:BS54"/>
    <mergeCell ref="CG25:CV29"/>
    <mergeCell ref="BH20:BV24"/>
    <mergeCell ref="CG30:CV32"/>
    <mergeCell ref="BW20:CA24"/>
    <mergeCell ref="CB20:CF24"/>
    <mergeCell ref="BW25:CA29"/>
    <mergeCell ref="CB25:CF29"/>
    <mergeCell ref="BH25:BV26"/>
    <mergeCell ref="BH27:BP28"/>
    <mergeCell ref="BQ27:BU28"/>
    <mergeCell ref="AZ63:BA64"/>
    <mergeCell ref="AK37:BG38"/>
    <mergeCell ref="AK35:BG36"/>
    <mergeCell ref="BI35:BM36"/>
    <mergeCell ref="BH49:BK50"/>
    <mergeCell ref="BL49:BP50"/>
    <mergeCell ref="CB84:CF85"/>
    <mergeCell ref="BH82:CA83"/>
    <mergeCell ref="CB82:CF83"/>
    <mergeCell ref="X84:AJ85"/>
    <mergeCell ref="AK84:BG85"/>
    <mergeCell ref="CB80:CF81"/>
    <mergeCell ref="M59:W65"/>
    <mergeCell ref="X59:AJ65"/>
    <mergeCell ref="BH84:CA85"/>
    <mergeCell ref="X82:AJ83"/>
    <mergeCell ref="AK82:BG83"/>
    <mergeCell ref="E56:F68"/>
    <mergeCell ref="G56:L68"/>
    <mergeCell ref="BW56:CA58"/>
    <mergeCell ref="BH63:BM64"/>
    <mergeCell ref="AT63:AY64"/>
    <mergeCell ref="E75:F77"/>
    <mergeCell ref="G75:W77"/>
    <mergeCell ref="X66:AJ68"/>
    <mergeCell ref="X80:AJ81"/>
    <mergeCell ref="AK80:BG81"/>
    <mergeCell ref="BH80:CA81"/>
    <mergeCell ref="E78:F79"/>
    <mergeCell ref="M56:W58"/>
    <mergeCell ref="BH78:CA79"/>
    <mergeCell ref="G78:W79"/>
    <mergeCell ref="BW66:CA68"/>
    <mergeCell ref="BH66:BV68"/>
    <mergeCell ref="X75:AJ77"/>
    <mergeCell ref="BN62:BR62"/>
    <mergeCell ref="E73:CF74"/>
    <mergeCell ref="CB78:CF79"/>
    <mergeCell ref="X78:AJ79"/>
    <mergeCell ref="AK78:BG79"/>
    <mergeCell ref="E84:F85"/>
    <mergeCell ref="G84:W85"/>
    <mergeCell ref="E80:F81"/>
    <mergeCell ref="G80:W81"/>
    <mergeCell ref="E82:F83"/>
    <mergeCell ref="G82:W83"/>
    <mergeCell ref="CB75:CF77"/>
    <mergeCell ref="BN63:BR64"/>
    <mergeCell ref="CB66:CF68"/>
    <mergeCell ref="M66:W68"/>
    <mergeCell ref="AK66:BG68"/>
    <mergeCell ref="CB59:CF65"/>
    <mergeCell ref="AK75:BG77"/>
    <mergeCell ref="BH75:CA77"/>
    <mergeCell ref="E69:CF71"/>
    <mergeCell ref="BN65:BR65"/>
    <mergeCell ref="CB56:CF58"/>
    <mergeCell ref="X56:AJ58"/>
    <mergeCell ref="AK56:BG58"/>
    <mergeCell ref="AK59:BG62"/>
    <mergeCell ref="BH60:BM61"/>
    <mergeCell ref="BN60:BR61"/>
    <mergeCell ref="BW59:CA65"/>
    <mergeCell ref="BH56:BV58"/>
    <mergeCell ref="BS60:BU61"/>
    <mergeCell ref="BS63:BU64"/>
    <mergeCell ref="BW45:CA46"/>
    <mergeCell ref="CB45:CF46"/>
    <mergeCell ref="AK47:BG50"/>
    <mergeCell ref="BL47:BP48"/>
    <mergeCell ref="M45:W46"/>
    <mergeCell ref="X45:AJ46"/>
    <mergeCell ref="X47:AJ55"/>
    <mergeCell ref="M47:W55"/>
    <mergeCell ref="BH51:BK54"/>
    <mergeCell ref="CB42:CF44"/>
    <mergeCell ref="AK39:BG41"/>
    <mergeCell ref="BH39:BV41"/>
    <mergeCell ref="BW39:CA41"/>
    <mergeCell ref="CB39:CF41"/>
    <mergeCell ref="AK42:BG44"/>
    <mergeCell ref="BH42:BV44"/>
    <mergeCell ref="BW42:CA44"/>
    <mergeCell ref="BW30:CA32"/>
    <mergeCell ref="CB30:CF32"/>
    <mergeCell ref="BN35:BR36"/>
    <mergeCell ref="CB33:CF38"/>
    <mergeCell ref="CB18:CF19"/>
    <mergeCell ref="BW18:CA19"/>
    <mergeCell ref="BH18:BV19"/>
    <mergeCell ref="BS35:BU36"/>
    <mergeCell ref="BW33:CA38"/>
    <mergeCell ref="M20:W24"/>
    <mergeCell ref="X20:AJ24"/>
    <mergeCell ref="BN37:BR38"/>
    <mergeCell ref="AK30:BG32"/>
    <mergeCell ref="G30:L38"/>
    <mergeCell ref="M30:W32"/>
    <mergeCell ref="X30:AJ32"/>
    <mergeCell ref="X33:AJ38"/>
    <mergeCell ref="AK33:BG34"/>
    <mergeCell ref="CT13:CW14"/>
    <mergeCell ref="BP11:BV12"/>
    <mergeCell ref="BW14:CF15"/>
    <mergeCell ref="BJ11:BK12"/>
    <mergeCell ref="BH14:BV17"/>
    <mergeCell ref="CC11:CF12"/>
    <mergeCell ref="BW16:CA17"/>
    <mergeCell ref="CB16:CF17"/>
    <mergeCell ref="BB11:BC12"/>
    <mergeCell ref="AW9:BB10"/>
    <mergeCell ref="BD11:BE12"/>
    <mergeCell ref="BF11:BG12"/>
    <mergeCell ref="BM5:CD6"/>
    <mergeCell ref="AQ7:AV8"/>
    <mergeCell ref="AQ9:AV10"/>
    <mergeCell ref="M14:W17"/>
    <mergeCell ref="BW11:CB12"/>
    <mergeCell ref="BI9:BN10"/>
    <mergeCell ref="BH11:BI12"/>
    <mergeCell ref="F11:O12"/>
    <mergeCell ref="P11:P12"/>
    <mergeCell ref="Q11:AN12"/>
    <mergeCell ref="E30:F38"/>
    <mergeCell ref="BC9:BH10"/>
    <mergeCell ref="E5:BI6"/>
    <mergeCell ref="P9:P10"/>
    <mergeCell ref="Q9:AN10"/>
    <mergeCell ref="Q7:AN8"/>
    <mergeCell ref="AK14:BG17"/>
    <mergeCell ref="G18:L29"/>
    <mergeCell ref="M18:W19"/>
    <mergeCell ref="X18:AJ19"/>
    <mergeCell ref="AL63:AS64"/>
    <mergeCell ref="AK20:BG24"/>
    <mergeCell ref="AK25:BG27"/>
    <mergeCell ref="AK18:BG19"/>
    <mergeCell ref="E18:F29"/>
    <mergeCell ref="AZ11:BA12"/>
    <mergeCell ref="AX51:BG52"/>
    <mergeCell ref="AQ51:AW52"/>
    <mergeCell ref="AQ53:AW54"/>
    <mergeCell ref="X14:AJ17"/>
    <mergeCell ref="AX53:BG54"/>
    <mergeCell ref="E3:CF4"/>
    <mergeCell ref="BW7:CF8"/>
    <mergeCell ref="F7:O8"/>
    <mergeCell ref="F9:O10"/>
    <mergeCell ref="P7:P8"/>
    <mergeCell ref="E14:L17"/>
    <mergeCell ref="M25:W29"/>
    <mergeCell ref="X25:AJ29"/>
    <mergeCell ref="X42:AJ44"/>
  </mergeCells>
  <conditionalFormatting sqref="AT63:AX64">
    <cfRule type="cellIs" priority="1" dxfId="1" operator="equal" stopIfTrue="1">
      <formula>"設定無"</formula>
    </cfRule>
  </conditionalFormatting>
  <dataValidations count="14">
    <dataValidation allowBlank="1" showInputMessage="1" showErrorMessage="1" imeMode="off" sqref="CC11 BW7 CK7 BN35:BR36 CT13 Q9:AN12 BN60:BR61 BN63:BR64 BW47 CB47 BF11:BG12 BB11:BC12"/>
    <dataValidation type="list" allowBlank="1" showInputMessage="1" showErrorMessage="1" sqref="CB66:CF68">
      <formula1>$DD$12:$DD$14</formula1>
    </dataValidation>
    <dataValidation type="list" allowBlank="1" showInputMessage="1" showErrorMessage="1" sqref="DC20:DC22 BI35:BM36">
      <formula1>$DC$20:$DC$22</formula1>
    </dataValidation>
    <dataValidation allowBlank="1" showInputMessage="1" showErrorMessage="1" imeMode="halfKatakana" sqref="P7:AN8 P9:P12"/>
    <dataValidation type="list" allowBlank="1" showInputMessage="1" showErrorMessage="1" imeMode="off" sqref="CB33:CF38">
      <formula1>$DD$10:$DD$11</formula1>
    </dataValidation>
    <dataValidation type="list" allowBlank="1" showInputMessage="1" showErrorMessage="1" sqref="AW9:BB10">
      <formula1>$CY$59:$CY$65</formula1>
    </dataValidation>
    <dataValidation type="list" allowBlank="1" showInputMessage="1" showErrorMessage="1" sqref="BI9:BN10">
      <formula1>$CY$59:$DC$59</formula1>
    </dataValidation>
    <dataValidation type="list" allowBlank="1" showInputMessage="1" showErrorMessage="1" sqref="AW7:BN8">
      <formula1>$CY$52:$CY$54</formula1>
    </dataValidation>
    <dataValidation type="list" allowBlank="1" showInputMessage="1" showErrorMessage="1" imeMode="off" sqref="AZ11:BA12">
      <formula1>$DG$28:$DG$61</formula1>
    </dataValidation>
    <dataValidation type="list" allowBlank="1" showInputMessage="1" showErrorMessage="1" imeMode="off" sqref="BD11:BE12">
      <formula1>$DH$28:$DH$41</formula1>
    </dataValidation>
    <dataValidation type="list" allowBlank="1" showInputMessage="1" showErrorMessage="1" imeMode="off" sqref="BH11:BI12">
      <formula1>$DI$28:$DI$60</formula1>
    </dataValidation>
    <dataValidation type="list" allowBlank="1" showInputMessage="1" showErrorMessage="1" sqref="AW11:AY12">
      <formula1>$DF$28:$DF$32</formula1>
    </dataValidation>
    <dataValidation type="list" allowBlank="1" showInputMessage="1" showErrorMessage="1" sqref="BQ27:BU28">
      <formula1>$DC$12:$DC$18</formula1>
    </dataValidation>
    <dataValidation type="list" allowBlank="1" showInputMessage="1" showErrorMessage="1" sqref="BW18:CA19 CB18:CF19 BW20:CA24 CB20:CF24 BW30:CA32 CB30:CF32 BW39:CA41 CB39:CF41 BW42:CA44 CB42:CF44 BW45:CA46 CB45:CF46 BW56:CA58 CB56:CF58 BW66:CA68">
      <formula1>$DD$12:$DD$14</formula1>
    </dataValidation>
  </dataValidations>
  <printOptions horizontalCentered="1"/>
  <pageMargins left="0.1968503937007874" right="0.1968503937007874" top="0.31496062992125984" bottom="0.31496062992125984" header="0.5118110236220472" footer="0.11811023622047245"/>
  <pageSetup horizontalDpi="600" verticalDpi="600" orientation="portrait" paperSize="9" r:id="rId4"/>
  <headerFooter alignWithMargins="0">
    <oddFooter>&amp;C&amp;"ＭＳ Ｐ明朝,標準"&amp;10
版権所有 : 日本ｵｰﾁｽ･ｴﾚﾍﾞｰﾀ株式会社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Takayuki Sato</cp:lastModifiedBy>
  <cp:lastPrinted>2023-11-13T04:37:22Z</cp:lastPrinted>
  <dcterms:created xsi:type="dcterms:W3CDTF">2009-08-17T04:44:12Z</dcterms:created>
  <dcterms:modified xsi:type="dcterms:W3CDTF">2024-01-23T14:11:01Z</dcterms:modified>
  <cp:category/>
  <cp:version/>
  <cp:contentType/>
  <cp:contentStatus/>
</cp:coreProperties>
</file>