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125" windowWidth="19260" windowHeight="4170" tabRatio="854" activeTab="0"/>
  </bookViews>
  <sheets>
    <sheet name="ENNNUN-1037" sheetId="1" r:id="rId1"/>
  </sheets>
  <definedNames>
    <definedName name="_xlnm.Print_Area" localSheetId="0">'ENNNUN-1037'!$C$3:$CD$101</definedName>
    <definedName name="_xlnm.Print_Titles" localSheetId="0">'ENNNUN-1037'!$3:$14</definedName>
  </definedNames>
  <calcPr fullCalcOnLoad="1"/>
</workbook>
</file>

<file path=xl/comments1.xml><?xml version="1.0" encoding="utf-8"?>
<comments xmlns="http://schemas.openxmlformats.org/spreadsheetml/2006/main">
  <authors>
    <author>nakanes</author>
    <author>UTC SOE User</author>
    <author>Takashi Ichinowatari</author>
  </authors>
  <commentList>
    <comment ref="AS75" authorId="0">
      <text>
        <r>
          <rPr>
            <sz val="9"/>
            <rFont val="ＭＳ Ｐゴシック"/>
            <family val="3"/>
          </rPr>
          <t>速度・積載にてかわります。</t>
        </r>
      </text>
    </comment>
    <comment ref="BL75" authorId="1">
      <text>
        <r>
          <rPr>
            <b/>
            <sz val="9"/>
            <rFont val="ＭＳ Ｐゴシック"/>
            <family val="3"/>
          </rPr>
          <t>知りえる最も直近の数値を記入する。</t>
        </r>
      </text>
    </comment>
    <comment ref="AI65" authorId="1">
      <text>
        <r>
          <rPr>
            <b/>
            <sz val="9"/>
            <rFont val="MS P ゴシック"/>
            <family val="3"/>
          </rPr>
          <t>追加で判定した継電器がある場合は”＋”を表示すると判定が要是正となる。</t>
        </r>
      </text>
    </comment>
    <comment ref="AL65" authorId="1">
      <text>
        <r>
          <rPr>
            <b/>
            <sz val="9"/>
            <rFont val="MS P ゴシック"/>
            <family val="3"/>
          </rPr>
          <t>追加で判定する継電器の名称、判定基準を記載する。</t>
        </r>
      </text>
    </comment>
    <comment ref="BF65" authorId="1">
      <text>
        <r>
          <rPr>
            <b/>
            <sz val="9"/>
            <rFont val="MS P ゴシック"/>
            <family val="3"/>
          </rPr>
          <t>追加で記載した継電器の測定値、確認値を記載する。</t>
        </r>
      </text>
    </comment>
    <comment ref="P8" authorId="2">
      <text>
        <r>
          <rPr>
            <sz val="8"/>
            <rFont val="MS P ゴシック"/>
            <family val="3"/>
          </rPr>
          <t>ﾌｫﾝﾄ変更可能
2行となる場合折り返し位置は調整ください</t>
        </r>
      </text>
    </comment>
  </commentList>
</comments>
</file>

<file path=xl/sharedStrings.xml><?xml version="1.0" encoding="utf-8"?>
<sst xmlns="http://schemas.openxmlformats.org/spreadsheetml/2006/main" count="150" uniqueCount="107">
  <si>
    <t>検査項目</t>
  </si>
  <si>
    <t>検査事項</t>
  </si>
  <si>
    <t>部品</t>
  </si>
  <si>
    <t>判定基準</t>
  </si>
  <si>
    <t>検査方法</t>
  </si>
  <si>
    <t>測定値･確認記録</t>
  </si>
  <si>
    <t>結果</t>
  </si>
  <si>
    <t>取付けの状況</t>
  </si>
  <si>
    <t>触診により確認する｡</t>
  </si>
  <si>
    <t>目視により確認する｡</t>
  </si>
  <si>
    <t>長さ</t>
  </si>
  <si>
    <t>制動力の状況</t>
  </si>
  <si>
    <t>動作確認</t>
  </si>
  <si>
    <t>戸開走行保護装置に対する定期検査及び定期点検の項目･事項･方法･判定基準及び検査結果表</t>
  </si>
  <si>
    <t>指摘なし</t>
  </si>
  <si>
    <t>要是正</t>
  </si>
  <si>
    <t>｢GECB｣型番</t>
  </si>
  <si>
    <t>(2)</t>
  </si>
  <si>
    <t>規定部品の形式</t>
  </si>
  <si>
    <t>規定値:</t>
  </si>
  <si>
    <t>特記事項</t>
  </si>
  <si>
    <t>番号</t>
  </si>
  <si>
    <t>指摘の具体的内容等</t>
  </si>
  <si>
    <t>改善策の具体的内容等</t>
  </si>
  <si>
    <t>改善(予
定)年月</t>
  </si>
  <si>
    <t>制動距離:</t>
  </si>
  <si>
    <t>前回:</t>
  </si>
  <si>
    <t xml:space="preserve">登録番号           </t>
  </si>
  <si>
    <t xml:space="preserve">建築物等の名称 </t>
  </si>
  <si>
    <t>:</t>
  </si>
  <si>
    <t>○</t>
  </si>
  <si>
    <t>(1)</t>
  </si>
  <si>
    <t>JAA26807CEZ</t>
  </si>
  <si>
    <t>(4)</t>
  </si>
  <si>
    <t>(5)</t>
  </si>
  <si>
    <t>mm</t>
  </si>
  <si>
    <t>mm</t>
  </si>
  <si>
    <t>(3)</t>
  </si>
  <si>
    <t>指定型番 : JAA26807CEZ124</t>
  </si>
  <si>
    <t>規定値 :</t>
  </si>
  <si>
    <t>mm</t>
  </si>
  <si>
    <r>
      <t xml:space="preserve">機種  </t>
    </r>
    <r>
      <rPr>
        <b/>
        <sz val="9"/>
        <rFont val="ＭＳ Ｐゴシック"/>
        <family val="3"/>
      </rPr>
      <t>:</t>
    </r>
  </si>
  <si>
    <t>GeN2 MOD</t>
  </si>
  <si>
    <t>積載入力：</t>
  </si>
  <si>
    <t>平成</t>
  </si>
  <si>
    <t>年</t>
  </si>
  <si>
    <t>定格速度：</t>
  </si>
  <si>
    <t>:</t>
  </si>
  <si>
    <t>号機</t>
  </si>
  <si>
    <t>昇降機番号</t>
  </si>
  <si>
    <t>元号</t>
  </si>
  <si>
    <t>昭和</t>
  </si>
  <si>
    <t>？？</t>
  </si>
  <si>
    <t>45m/min</t>
  </si>
  <si>
    <t>60m/min</t>
  </si>
  <si>
    <t>600kg</t>
  </si>
  <si>
    <t>90m/min</t>
  </si>
  <si>
    <t>750kg</t>
  </si>
  <si>
    <t>105m/min</t>
  </si>
  <si>
    <t>850kg</t>
  </si>
  <si>
    <t>900kg</t>
  </si>
  <si>
    <t>1000kg</t>
  </si>
  <si>
    <t>450kg</t>
  </si>
  <si>
    <t>600kg</t>
  </si>
  <si>
    <t>750kg</t>
  </si>
  <si>
    <t>万回</t>
  </si>
  <si>
    <t>UDX :</t>
  </si>
  <si>
    <t>UDX :</t>
  </si>
  <si>
    <t>S1,S2 :</t>
  </si>
  <si>
    <t>S1,S2</t>
  </si>
  <si>
    <t>UDX</t>
  </si>
  <si>
    <t>回数</t>
  </si>
  <si>
    <t>総合</t>
  </si>
  <si>
    <t>手動で判定する。</t>
  </si>
  <si>
    <t>型番を選択すると自動で判定される。</t>
  </si>
  <si>
    <t>測定値を記入すると自動で判定される。</t>
  </si>
  <si>
    <t>測定値　：</t>
  </si>
  <si>
    <t>各リレーの経年及び動作回数を記入すると自動で判定される。</t>
  </si>
  <si>
    <t>制動距離を記入すると自動で判定される。</t>
  </si>
  <si>
    <t>目視及び触診により確認する｡</t>
  </si>
  <si>
    <t>かご床面からつま先保護板直線部までの長さを測定する｡</t>
  </si>
  <si>
    <t>各階に走行させ着床させる｡</t>
  </si>
  <si>
    <t>ﾌﾞﾚｰｷ動作感知装置</t>
  </si>
  <si>
    <t>上記( 1 )～( 5 )の検査結果で ｢否｣ 又は別記第一号 1－(14) ･ 3－(3) ･ 4－(11) の検査結果で ｢要是正｣ 又は ｢要重点点検｣ の判定がある場合は､別記第一号 2－(9) ｢戸開走行保護装置｣ の検査結果を ｢要是正｣ 又は ｢要重点点検｣ と判定する｡</t>
  </si>
  <si>
    <t>mm未満であること｡</t>
  </si>
  <si>
    <t>戸開走行保護回路</t>
  </si>
  <si>
    <t>特定距離感知装置</t>
  </si>
  <si>
    <t>走行中戸開時の動作確認</t>
  </si>
  <si>
    <t>規定部品の交換基準</t>
  </si>
  <si>
    <t>規定部品の動作回数又は経過時間が規定値を超えていること｡</t>
  </si>
  <si>
    <t>規定部品の形式が適正なものでないこと｡</t>
  </si>
  <si>
    <t>取付けが堅固でないこと｡</t>
  </si>
  <si>
    <t>パッドの状況</t>
  </si>
  <si>
    <t>大臣認定番号 ENNNUN－1037   UCMP型式 DBGP－3</t>
  </si>
  <si>
    <t>正常に着床しないこと｡</t>
  </si>
  <si>
    <t>ﾌﾞﾚｰｷ開及び閉時の動作信号が異なる信号であること｡</t>
  </si>
  <si>
    <t>+</t>
  </si>
  <si>
    <t>安全ﾌﾟﾛｸﾞﾗﾑﾊﾞｰｼﾞｮﾝ</t>
  </si>
  <si>
    <t>ﾌﾞﾚｰｷ</t>
  </si>
  <si>
    <t>ｴﾚﾍﾞｰﾀｰがﾄﾞｱｿﾞｰﾝ外にいる時に乗場戸の鍵を外す｡</t>
  </si>
  <si>
    <t>電動機動力電源及びﾌﾞﾚｰｷの励磁ｺｲﾙ電源を遮断するﾘﾚｰ(S1.S2)が消磁しないこと｡ｴﾚﾍﾞｰﾀｰが停止しないこと｡</t>
  </si>
  <si>
    <t>かごの無積載上昇時のﾌﾞﾚｰｷ制動を確認する｡</t>
  </si>
  <si>
    <t>ﾊﾟｯﾄﾞに欠損､割れがあること又はﾃﾞｨｽｸから剥離していること｡</t>
  </si>
  <si>
    <t>ﾌﾞﾚｰｷが制動しないこと又はかごが規定の距離以内で停止しないこと｡</t>
  </si>
  <si>
    <t>ﾌﾟﾘﾝﾄ基盤｢GECB｣の型番を確認し、指定型番でないこと。</t>
  </si>
  <si>
    <t>発行 :令和　3年　1月　6日Ver.1K</t>
  </si>
  <si>
    <t>つま先
保護板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</si>
</sst>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;[Red]0"/>
    <numFmt numFmtId="183" formatCode="0.00;[Red]0.00"/>
    <numFmt numFmtId="184" formatCode="0.0;[Red]0.0"/>
    <numFmt numFmtId="185" formatCode="0_);[Red]\(0\)"/>
    <numFmt numFmtId="186" formatCode="[&lt;=999]000;[&lt;=9999]000\-00;000\-0000"/>
    <numFmt numFmtId="187" formatCode="#,##0_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MS P ゴシック"/>
      <family val="3"/>
    </font>
    <font>
      <sz val="8"/>
      <name val="MS P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0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vertical="center"/>
      <protection/>
    </xf>
    <xf numFmtId="0" fontId="23" fillId="0" borderId="14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3" fillId="0" borderId="15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27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10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23" fillId="0" borderId="19" xfId="0" applyFont="1" applyBorder="1" applyAlignment="1" applyProtection="1">
      <alignment vertical="center"/>
      <protection/>
    </xf>
    <xf numFmtId="0" fontId="23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27" fillId="0" borderId="12" xfId="0" applyFont="1" applyBorder="1" applyAlignment="1" applyProtection="1">
      <alignment vertical="center"/>
      <protection/>
    </xf>
    <xf numFmtId="0" fontId="23" fillId="0" borderId="20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vertical="center"/>
      <protection/>
    </xf>
    <xf numFmtId="0" fontId="23" fillId="0" borderId="21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8" fillId="0" borderId="23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5" xfId="0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28" fillId="0" borderId="23" xfId="0" applyFont="1" applyBorder="1" applyAlignment="1" applyProtection="1">
      <alignment horizontal="center"/>
      <protection/>
    </xf>
    <xf numFmtId="0" fontId="28" fillId="0" borderId="15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23" fillId="0" borderId="24" xfId="0" applyFont="1" applyBorder="1" applyAlignment="1" applyProtection="1">
      <alignment vertical="center"/>
      <protection/>
    </xf>
    <xf numFmtId="0" fontId="23" fillId="0" borderId="23" xfId="0" applyFont="1" applyBorder="1" applyAlignment="1" applyProtection="1">
      <alignment vertical="center"/>
      <protection/>
    </xf>
    <xf numFmtId="0" fontId="23" fillId="0" borderId="25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vertical="center"/>
      <protection/>
    </xf>
    <xf numFmtId="0" fontId="23" fillId="0" borderId="15" xfId="0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vertical="center"/>
      <protection/>
    </xf>
    <xf numFmtId="49" fontId="23" fillId="0" borderId="24" xfId="0" applyNumberFormat="1" applyFont="1" applyBorder="1" applyAlignment="1" applyProtection="1">
      <alignment horizontal="center" vertical="center"/>
      <protection/>
    </xf>
    <xf numFmtId="49" fontId="23" fillId="0" borderId="25" xfId="0" applyNumberFormat="1" applyFont="1" applyBorder="1" applyAlignment="1" applyProtection="1">
      <alignment horizontal="center" vertical="center"/>
      <protection/>
    </xf>
    <xf numFmtId="49" fontId="23" fillId="0" borderId="10" xfId="0" applyNumberFormat="1" applyFont="1" applyBorder="1" applyAlignment="1" applyProtection="1">
      <alignment horizontal="center" vertical="center"/>
      <protection/>
    </xf>
    <xf numFmtId="49" fontId="23" fillId="0" borderId="11" xfId="0" applyNumberFormat="1" applyFont="1" applyBorder="1" applyAlignment="1" applyProtection="1">
      <alignment horizontal="center" vertical="center"/>
      <protection/>
    </xf>
    <xf numFmtId="49" fontId="23" fillId="0" borderId="16" xfId="0" applyNumberFormat="1" applyFont="1" applyBorder="1" applyAlignment="1" applyProtection="1">
      <alignment horizontal="center" vertical="center"/>
      <protection/>
    </xf>
    <xf numFmtId="49" fontId="23" fillId="0" borderId="17" xfId="0" applyNumberFormat="1" applyFont="1" applyBorder="1" applyAlignment="1" applyProtection="1">
      <alignment horizontal="center" vertical="center"/>
      <protection/>
    </xf>
    <xf numFmtId="0" fontId="23" fillId="0" borderId="24" xfId="0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vertical="center" wrapText="1"/>
      <protection/>
    </xf>
    <xf numFmtId="0" fontId="23" fillId="0" borderId="13" xfId="0" applyFont="1" applyBorder="1" applyAlignment="1" applyProtection="1">
      <alignment vertical="center" wrapText="1"/>
      <protection/>
    </xf>
    <xf numFmtId="0" fontId="23" fillId="0" borderId="10" xfId="0" applyFont="1" applyBorder="1" applyAlignment="1" applyProtection="1">
      <alignment vertical="center" wrapText="1"/>
      <protection/>
    </xf>
    <xf numFmtId="0" fontId="23" fillId="0" borderId="0" xfId="0" applyFont="1" applyBorder="1" applyAlignment="1" applyProtection="1">
      <alignment vertical="center" wrapText="1"/>
      <protection/>
    </xf>
    <xf numFmtId="0" fontId="23" fillId="0" borderId="16" xfId="0" applyFont="1" applyBorder="1" applyAlignment="1" applyProtection="1">
      <alignment vertical="center" wrapText="1"/>
      <protection/>
    </xf>
    <xf numFmtId="0" fontId="23" fillId="0" borderId="15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2" xfId="0" applyFont="1" applyBorder="1" applyAlignment="1">
      <alignment horizontal="left" vertical="center"/>
    </xf>
    <xf numFmtId="0" fontId="23" fillId="0" borderId="22" xfId="0" applyFont="1" applyBorder="1" applyAlignment="1">
      <alignment vertical="center"/>
    </xf>
    <xf numFmtId="0" fontId="6" fillId="0" borderId="22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0" borderId="3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vertical="center"/>
      <protection/>
    </xf>
    <xf numFmtId="0" fontId="0" fillId="0" borderId="40" xfId="0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25" fillId="0" borderId="39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23" fillId="0" borderId="18" xfId="0" applyFont="1" applyBorder="1" applyAlignment="1" applyProtection="1">
      <alignment horizontal="left" vertical="center" wrapText="1"/>
      <protection/>
    </xf>
    <xf numFmtId="0" fontId="23" fillId="0" borderId="13" xfId="0" applyFont="1" applyBorder="1" applyAlignment="1" applyProtection="1">
      <alignment horizontal="left" vertical="center" wrapText="1"/>
      <protection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3" fillId="0" borderId="19" xfId="0" applyFont="1" applyBorder="1" applyAlignment="1" applyProtection="1">
      <alignment vertical="center"/>
      <protection/>
    </xf>
    <xf numFmtId="0" fontId="23" fillId="0" borderId="12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3" fillId="0" borderId="16" xfId="0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17" xfId="0" applyFont="1" applyBorder="1" applyAlignment="1" applyProtection="1">
      <alignment horizontal="left" vertical="center" wrapText="1"/>
      <protection/>
    </xf>
    <xf numFmtId="0" fontId="23" fillId="0" borderId="24" xfId="0" applyFont="1" applyBorder="1" applyAlignment="1" applyProtection="1">
      <alignment horizontal="left" vertical="center" wrapText="1"/>
      <protection/>
    </xf>
    <xf numFmtId="0" fontId="23" fillId="0" borderId="23" xfId="0" applyFont="1" applyBorder="1" applyAlignment="1" applyProtection="1">
      <alignment horizontal="left" vertical="center" wrapText="1"/>
      <protection/>
    </xf>
    <xf numFmtId="0" fontId="23" fillId="0" borderId="25" xfId="0" applyFont="1" applyBorder="1" applyAlignment="1" applyProtection="1">
      <alignment horizontal="left" vertical="center" wrapText="1"/>
      <protection/>
    </xf>
    <xf numFmtId="0" fontId="23" fillId="0" borderId="18" xfId="0" applyFont="1" applyBorder="1" applyAlignment="1" applyProtection="1">
      <alignment horizontal="left" vertical="center"/>
      <protection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11" xfId="0" applyFont="1" applyBorder="1" applyAlignment="1" applyProtection="1">
      <alignment horizontal="left" vertical="center"/>
      <protection/>
    </xf>
    <xf numFmtId="0" fontId="23" fillId="0" borderId="16" xfId="0" applyFont="1" applyBorder="1" applyAlignment="1" applyProtection="1">
      <alignment horizontal="left" vertical="center"/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23" fillId="0" borderId="17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/>
      <protection/>
    </xf>
    <xf numFmtId="0" fontId="26" fillId="0" borderId="15" xfId="0" applyFont="1" applyBorder="1" applyAlignment="1" applyProtection="1">
      <alignment horizontal="center" vertical="center"/>
      <protection/>
    </xf>
    <xf numFmtId="0" fontId="26" fillId="0" borderId="17" xfId="0" applyFont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left" vertical="center"/>
      <protection/>
    </xf>
    <xf numFmtId="0" fontId="23" fillId="0" borderId="23" xfId="0" applyFont="1" applyBorder="1" applyAlignment="1" applyProtection="1">
      <alignment horizontal="left" vertical="center"/>
      <protection/>
    </xf>
    <xf numFmtId="0" fontId="23" fillId="0" borderId="25" xfId="0" applyFont="1" applyBorder="1" applyAlignment="1" applyProtection="1">
      <alignment horizontal="left" vertical="center"/>
      <protection/>
    </xf>
    <xf numFmtId="0" fontId="23" fillId="0" borderId="19" xfId="0" applyFont="1" applyBorder="1" applyAlignment="1" applyProtection="1">
      <alignment horizontal="left" vertical="center"/>
      <protection/>
    </xf>
    <xf numFmtId="0" fontId="23" fillId="0" borderId="12" xfId="0" applyFont="1" applyBorder="1" applyAlignment="1" applyProtection="1">
      <alignment horizontal="left" vertical="center"/>
      <protection/>
    </xf>
    <xf numFmtId="0" fontId="23" fillId="0" borderId="20" xfId="0" applyFont="1" applyBorder="1" applyAlignment="1" applyProtection="1">
      <alignment horizontal="left" vertical="center"/>
      <protection/>
    </xf>
    <xf numFmtId="0" fontId="23" fillId="0" borderId="19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right"/>
      <protection/>
    </xf>
    <xf numFmtId="0" fontId="23" fillId="0" borderId="0" xfId="0" applyFont="1" applyBorder="1" applyAlignment="1" applyProtection="1">
      <alignment horizontal="right"/>
      <protection/>
    </xf>
    <xf numFmtId="0" fontId="23" fillId="0" borderId="42" xfId="0" applyFont="1" applyBorder="1" applyAlignment="1" applyProtection="1">
      <alignment horizontal="left" vertical="center"/>
      <protection/>
    </xf>
    <xf numFmtId="0" fontId="23" fillId="0" borderId="14" xfId="0" applyFont="1" applyBorder="1" applyAlignment="1" applyProtection="1">
      <alignment vertical="center" wrapText="1"/>
      <protection/>
    </xf>
    <xf numFmtId="0" fontId="23" fillId="0" borderId="11" xfId="0" applyFont="1" applyBorder="1" applyAlignment="1" applyProtection="1">
      <alignment vertical="center" wrapText="1"/>
      <protection/>
    </xf>
    <xf numFmtId="0" fontId="23" fillId="0" borderId="17" xfId="0" applyFont="1" applyBorder="1" applyAlignment="1" applyProtection="1">
      <alignment vertical="center" wrapText="1"/>
      <protection/>
    </xf>
    <xf numFmtId="187" fontId="0" fillId="0" borderId="0" xfId="0" applyNumberFormat="1" applyFont="1" applyBorder="1" applyAlignment="1" applyProtection="1">
      <alignment horizontal="right"/>
      <protection locked="0"/>
    </xf>
    <xf numFmtId="187" fontId="0" fillId="0" borderId="15" xfId="0" applyNumberFormat="1" applyFont="1" applyBorder="1" applyAlignment="1" applyProtection="1">
      <alignment horizontal="right"/>
      <protection locked="0"/>
    </xf>
    <xf numFmtId="187" fontId="23" fillId="0" borderId="0" xfId="0" applyNumberFormat="1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/>
      <protection/>
    </xf>
    <xf numFmtId="0" fontId="23" fillId="0" borderId="43" xfId="0" applyFont="1" applyBorder="1" applyAlignment="1" applyProtection="1">
      <alignment horizontal="left" vertical="center"/>
      <protection/>
    </xf>
    <xf numFmtId="0" fontId="23" fillId="0" borderId="44" xfId="0" applyFont="1" applyBorder="1" applyAlignment="1" applyProtection="1">
      <alignment horizontal="left" vertical="center"/>
      <protection/>
    </xf>
    <xf numFmtId="0" fontId="23" fillId="0" borderId="45" xfId="0" applyFont="1" applyBorder="1" applyAlignment="1" applyProtection="1">
      <alignment horizontal="left" vertical="center"/>
      <protection/>
    </xf>
    <xf numFmtId="0" fontId="23" fillId="0" borderId="43" xfId="0" applyFont="1" applyBorder="1" applyAlignment="1" applyProtection="1">
      <alignment horizontal="left" vertical="center" wrapText="1"/>
      <protection/>
    </xf>
    <xf numFmtId="0" fontId="0" fillId="0" borderId="44" xfId="0" applyFont="1" applyBorder="1" applyAlignment="1" applyProtection="1">
      <alignment horizontal="left" vertical="center"/>
      <protection/>
    </xf>
    <xf numFmtId="0" fontId="0" fillId="0" borderId="45" xfId="0" applyFont="1" applyBorder="1" applyAlignment="1" applyProtection="1">
      <alignment horizontal="left" vertical="center"/>
      <protection/>
    </xf>
    <xf numFmtId="0" fontId="0" fillId="0" borderId="43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0" fontId="23" fillId="0" borderId="32" xfId="0" applyFont="1" applyBorder="1" applyAlignment="1" applyProtection="1">
      <alignment horizontal="center" vertical="center"/>
      <protection/>
    </xf>
    <xf numFmtId="0" fontId="23" fillId="0" borderId="34" xfId="0" applyFont="1" applyBorder="1" applyAlignment="1" applyProtection="1">
      <alignment horizontal="center" vertical="center"/>
      <protection/>
    </xf>
    <xf numFmtId="0" fontId="23" fillId="0" borderId="46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 hidden="1"/>
    </xf>
    <xf numFmtId="0" fontId="23" fillId="0" borderId="32" xfId="0" applyFont="1" applyBorder="1" applyAlignment="1" applyProtection="1">
      <alignment vertical="center"/>
      <protection locked="0"/>
    </xf>
    <xf numFmtId="0" fontId="23" fillId="0" borderId="46" xfId="0" applyFont="1" applyBorder="1" applyAlignment="1" applyProtection="1">
      <alignment vertical="center"/>
      <protection locked="0"/>
    </xf>
    <xf numFmtId="0" fontId="23" fillId="0" borderId="24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23" fillId="0" borderId="23" xfId="0" applyFont="1" applyBorder="1" applyAlignment="1" applyProtection="1">
      <alignment vertical="center"/>
      <protection locked="0"/>
    </xf>
    <xf numFmtId="0" fontId="23" fillId="0" borderId="25" xfId="0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11" xfId="0" applyFont="1" applyBorder="1" applyAlignment="1" applyProtection="1">
      <alignment vertical="center"/>
      <protection locked="0"/>
    </xf>
    <xf numFmtId="0" fontId="23" fillId="0" borderId="32" xfId="0" applyFont="1" applyBorder="1" applyAlignment="1" applyProtection="1">
      <alignment vertical="center"/>
      <protection/>
    </xf>
    <xf numFmtId="0" fontId="23" fillId="0" borderId="34" xfId="0" applyFont="1" applyBorder="1" applyAlignment="1" applyProtection="1">
      <alignment vertical="center"/>
      <protection/>
    </xf>
    <xf numFmtId="0" fontId="23" fillId="0" borderId="23" xfId="0" applyFont="1" applyBorder="1" applyAlignment="1" applyProtection="1">
      <alignment vertical="center" wrapText="1"/>
      <protection/>
    </xf>
    <xf numFmtId="0" fontId="23" fillId="0" borderId="34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47" xfId="0" applyFont="1" applyBorder="1" applyAlignment="1" applyProtection="1">
      <alignment horizontal="center" vertical="center"/>
      <protection hidden="1"/>
    </xf>
    <xf numFmtId="0" fontId="23" fillId="0" borderId="24" xfId="0" applyFont="1" applyBorder="1" applyAlignment="1" applyProtection="1">
      <alignment vertical="center" wrapText="1"/>
      <protection/>
    </xf>
    <xf numFmtId="0" fontId="23" fillId="0" borderId="0" xfId="0" applyFont="1" applyBorder="1" applyAlignment="1" applyProtection="1">
      <alignment/>
      <protection/>
    </xf>
    <xf numFmtId="0" fontId="23" fillId="0" borderId="15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23" fillId="0" borderId="2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27" fillId="0" borderId="13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 hidden="1"/>
    </xf>
    <xf numFmtId="0" fontId="0" fillId="0" borderId="44" xfId="0" applyFont="1" applyBorder="1" applyAlignment="1" applyProtection="1">
      <alignment horizontal="center" vertical="center"/>
      <protection hidden="1"/>
    </xf>
    <xf numFmtId="0" fontId="0" fillId="0" borderId="45" xfId="0" applyFont="1" applyBorder="1" applyAlignment="1" applyProtection="1">
      <alignment horizontal="center" vertical="center"/>
      <protection hidden="1"/>
    </xf>
    <xf numFmtId="0" fontId="0" fillId="0" borderId="49" xfId="0" applyFont="1" applyBorder="1" applyAlignment="1" applyProtection="1">
      <alignment horizontal="center" vertical="center"/>
      <protection hidden="1"/>
    </xf>
    <xf numFmtId="0" fontId="0" fillId="0" borderId="44" xfId="0" applyFont="1" applyBorder="1" applyAlignment="1" applyProtection="1">
      <alignment horizontal="center" vertical="center"/>
      <protection hidden="1"/>
    </xf>
    <xf numFmtId="0" fontId="0" fillId="0" borderId="45" xfId="0" applyFont="1" applyBorder="1" applyAlignment="1" applyProtection="1">
      <alignment horizontal="center" vertical="center"/>
      <protection hidden="1"/>
    </xf>
    <xf numFmtId="38" fontId="0" fillId="0" borderId="29" xfId="49" applyFont="1" applyBorder="1" applyAlignment="1" applyProtection="1">
      <alignment horizontal="center" vertical="center"/>
      <protection hidden="1"/>
    </xf>
    <xf numFmtId="38" fontId="0" fillId="0" borderId="13" xfId="49" applyFont="1" applyBorder="1" applyAlignment="1" applyProtection="1">
      <alignment horizontal="center" vertical="center"/>
      <protection hidden="1"/>
    </xf>
    <xf numFmtId="38" fontId="0" fillId="0" borderId="14" xfId="49" applyFont="1" applyBorder="1" applyAlignment="1" applyProtection="1">
      <alignment horizontal="center" vertical="center"/>
      <protection hidden="1"/>
    </xf>
    <xf numFmtId="38" fontId="0" fillId="0" borderId="30" xfId="49" applyFont="1" applyBorder="1" applyAlignment="1" applyProtection="1">
      <alignment horizontal="center" vertical="center"/>
      <protection hidden="1"/>
    </xf>
    <xf numFmtId="38" fontId="0" fillId="0" borderId="0" xfId="49" applyFont="1" applyBorder="1" applyAlignment="1" applyProtection="1">
      <alignment horizontal="center" vertical="center"/>
      <protection hidden="1"/>
    </xf>
    <xf numFmtId="38" fontId="0" fillId="0" borderId="11" xfId="49" applyFont="1" applyBorder="1" applyAlignment="1" applyProtection="1">
      <alignment horizontal="center" vertical="center"/>
      <protection hidden="1"/>
    </xf>
    <xf numFmtId="38" fontId="0" fillId="0" borderId="31" xfId="49" applyFont="1" applyBorder="1" applyAlignment="1" applyProtection="1">
      <alignment horizontal="center" vertical="center"/>
      <protection hidden="1"/>
    </xf>
    <xf numFmtId="38" fontId="0" fillId="0" borderId="15" xfId="49" applyFont="1" applyBorder="1" applyAlignment="1" applyProtection="1">
      <alignment horizontal="center" vertical="center"/>
      <protection hidden="1"/>
    </xf>
    <xf numFmtId="38" fontId="0" fillId="0" borderId="17" xfId="49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87" fontId="24" fillId="0" borderId="0" xfId="0" applyNumberFormat="1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87" fontId="23" fillId="0" borderId="0" xfId="0" applyNumberFormat="1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/>
    </xf>
    <xf numFmtId="0" fontId="24" fillId="0" borderId="15" xfId="0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187" fontId="23" fillId="0" borderId="15" xfId="0" applyNumberFormat="1" applyFont="1" applyBorder="1" applyAlignment="1" applyProtection="1">
      <alignment horizont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284"/>
  <sheetViews>
    <sheetView showGridLines="0" tabSelected="1" view="pageBreakPreview" zoomScaleNormal="70" zoomScaleSheetLayoutView="100" workbookViewId="0" topLeftCell="A1">
      <selection activeCell="P8" sqref="P8:AL11"/>
    </sheetView>
  </sheetViews>
  <sheetFormatPr defaultColWidth="9.00390625" defaultRowHeight="13.5"/>
  <cols>
    <col min="1" max="2" width="1.625" style="2" customWidth="1"/>
    <col min="3" max="102" width="1.25" style="2" customWidth="1"/>
    <col min="103" max="103" width="5.625" style="2" customWidth="1"/>
    <col min="104" max="118" width="5.625" style="2" hidden="1" customWidth="1"/>
    <col min="119" max="121" width="5.625" style="2" customWidth="1"/>
    <col min="122" max="16384" width="9.00390625" style="2" customWidth="1"/>
  </cols>
  <sheetData>
    <row r="1" spans="1:82" s="1" customFormat="1" ht="7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</row>
    <row r="2" spans="1:82" s="1" customFormat="1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</row>
    <row r="3" spans="1:82" s="1" customFormat="1" ht="6.75" customHeight="1">
      <c r="A3" s="13"/>
      <c r="B3" s="13"/>
      <c r="C3" s="192" t="s">
        <v>13</v>
      </c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</row>
    <row r="4" spans="1:82" s="1" customFormat="1" ht="6.75" customHeight="1">
      <c r="A4" s="13"/>
      <c r="B4" s="13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</row>
    <row r="5" spans="1:102" s="9" customFormat="1" ht="6.75" customHeight="1">
      <c r="A5" s="13"/>
      <c r="B5" s="13"/>
      <c r="C5" s="195" t="s">
        <v>93</v>
      </c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56"/>
      <c r="BJ5" s="56"/>
      <c r="BK5" s="56"/>
      <c r="BL5" s="193" t="s">
        <v>105</v>
      </c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I5" s="176"/>
      <c r="CJ5" s="176"/>
      <c r="CK5" s="176"/>
      <c r="CL5" s="175"/>
      <c r="CM5" s="175"/>
      <c r="CN5" s="176"/>
      <c r="CO5" s="175"/>
      <c r="CP5" s="175"/>
      <c r="CQ5" s="175"/>
      <c r="CR5" s="176"/>
      <c r="CS5" s="175"/>
      <c r="CT5" s="175"/>
      <c r="CU5" s="175"/>
      <c r="CV5" s="175"/>
      <c r="CW5" s="176"/>
      <c r="CX5" s="175"/>
    </row>
    <row r="6" spans="1:102" s="9" customFormat="1" ht="6.75" customHeight="1">
      <c r="A6" s="14"/>
      <c r="B6" s="14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56"/>
      <c r="BJ6" s="56"/>
      <c r="BK6" s="56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I6" s="176"/>
      <c r="CJ6" s="176"/>
      <c r="CK6" s="176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</row>
    <row r="7" spans="1:82" s="9" customFormat="1" ht="6.75" customHeight="1">
      <c r="A7" s="14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</row>
    <row r="8" spans="1:82" s="9" customFormat="1" ht="6.75" customHeight="1">
      <c r="A8" s="14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6"/>
      <c r="AN8" s="16"/>
      <c r="AO8" s="16"/>
      <c r="AP8" s="16"/>
      <c r="AQ8" s="16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</row>
    <row r="9" spans="1:82" s="9" customFormat="1" ht="6.75" customHeight="1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6"/>
      <c r="AN9" s="16"/>
      <c r="AO9" s="16"/>
      <c r="AP9" s="16"/>
      <c r="AQ9" s="16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</row>
    <row r="10" spans="1:82" s="3" customFormat="1" ht="6.75" customHeight="1">
      <c r="A10" s="14"/>
      <c r="B10" s="14"/>
      <c r="C10" s="14"/>
      <c r="D10" s="92" t="s">
        <v>28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198" t="s">
        <v>29</v>
      </c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6"/>
      <c r="AN10" s="77"/>
      <c r="AO10" s="77"/>
      <c r="AP10" s="77"/>
      <c r="AQ10" s="77"/>
      <c r="AR10" s="15"/>
      <c r="AS10" s="156" t="s">
        <v>41</v>
      </c>
      <c r="AT10" s="190"/>
      <c r="AU10" s="190"/>
      <c r="AV10" s="190"/>
      <c r="AW10" s="190"/>
      <c r="AX10" s="292" t="s">
        <v>42</v>
      </c>
      <c r="AY10" s="276"/>
      <c r="AZ10" s="276"/>
      <c r="BA10" s="276"/>
      <c r="BB10" s="276"/>
      <c r="BC10" s="276"/>
      <c r="BD10" s="190"/>
      <c r="BE10" s="190"/>
      <c r="BF10" s="75"/>
      <c r="BG10" s="75"/>
      <c r="BH10" s="75"/>
      <c r="BI10" s="75"/>
      <c r="BJ10" s="75"/>
      <c r="BK10" s="78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</row>
    <row r="11" spans="1:114" ht="6.75" customHeight="1">
      <c r="A11" s="17"/>
      <c r="B11" s="17"/>
      <c r="C11" s="17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88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6"/>
      <c r="AN11" s="77"/>
      <c r="AO11" s="77"/>
      <c r="AP11" s="77"/>
      <c r="AQ11" s="77"/>
      <c r="AR11" s="15"/>
      <c r="AS11" s="191"/>
      <c r="AT11" s="191"/>
      <c r="AU11" s="191"/>
      <c r="AV11" s="191"/>
      <c r="AW11" s="191"/>
      <c r="AX11" s="278"/>
      <c r="AY11" s="278"/>
      <c r="AZ11" s="278"/>
      <c r="BA11" s="278"/>
      <c r="BB11" s="278"/>
      <c r="BC11" s="278"/>
      <c r="BD11" s="191"/>
      <c r="BE11" s="191"/>
      <c r="BF11" s="15"/>
      <c r="BG11" s="15"/>
      <c r="BH11" s="15"/>
      <c r="BI11" s="15"/>
      <c r="BJ11" s="15"/>
      <c r="BK11" s="76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</row>
    <row r="12" spans="1:114" ht="6.75" customHeight="1">
      <c r="A12" s="20"/>
      <c r="B12" s="20"/>
      <c r="C12" s="20"/>
      <c r="D12" s="94" t="s">
        <v>27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87" t="s">
        <v>29</v>
      </c>
      <c r="P12" s="89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55"/>
      <c r="AN12" s="156" t="s">
        <v>46</v>
      </c>
      <c r="AO12" s="156"/>
      <c r="AP12" s="156"/>
      <c r="AQ12" s="156"/>
      <c r="AR12" s="156"/>
      <c r="AS12" s="156"/>
      <c r="AT12" s="173"/>
      <c r="AU12" s="173"/>
      <c r="AV12" s="173"/>
      <c r="AW12" s="173"/>
      <c r="AX12" s="173"/>
      <c r="AY12" s="173"/>
      <c r="AZ12" s="79"/>
      <c r="BA12" s="156" t="s">
        <v>43</v>
      </c>
      <c r="BB12" s="156"/>
      <c r="BC12" s="156"/>
      <c r="BD12" s="156"/>
      <c r="BE12" s="156"/>
      <c r="BF12" s="156"/>
      <c r="BG12" s="135"/>
      <c r="BH12" s="135"/>
      <c r="BI12" s="135"/>
      <c r="BJ12" s="135"/>
      <c r="BK12" s="135"/>
      <c r="CS12" s="4"/>
      <c r="CT12" s="4"/>
      <c r="CU12" s="4"/>
      <c r="CV12" s="4"/>
      <c r="CW12" s="4"/>
      <c r="CX12" s="4"/>
      <c r="CY12" s="4"/>
      <c r="CZ12" s="8"/>
      <c r="DA12" s="65" t="s">
        <v>42</v>
      </c>
      <c r="DB12" s="65" t="e">
        <f>VLOOKUP(AT12,CZ42:DF46,CZ41,0)</f>
        <v>#N/A</v>
      </c>
      <c r="DC12" s="8"/>
      <c r="DD12" s="8"/>
      <c r="DE12" s="8"/>
      <c r="DF12" s="8"/>
      <c r="DG12" s="8"/>
      <c r="DH12" s="8"/>
      <c r="DI12" s="8"/>
      <c r="DJ12" s="8"/>
    </row>
    <row r="13" spans="1:114" ht="6.75" customHeight="1">
      <c r="A13" s="20"/>
      <c r="B13" s="20"/>
      <c r="C13" s="20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88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55"/>
      <c r="AN13" s="159"/>
      <c r="AO13" s="159"/>
      <c r="AP13" s="159"/>
      <c r="AQ13" s="159"/>
      <c r="AR13" s="159"/>
      <c r="AS13" s="159"/>
      <c r="AT13" s="174"/>
      <c r="AU13" s="174"/>
      <c r="AV13" s="174"/>
      <c r="AW13" s="174"/>
      <c r="AX13" s="174"/>
      <c r="AY13" s="174"/>
      <c r="AZ13" s="58"/>
      <c r="BA13" s="159"/>
      <c r="BB13" s="159"/>
      <c r="BC13" s="159"/>
      <c r="BD13" s="159"/>
      <c r="BE13" s="159"/>
      <c r="BF13" s="159"/>
      <c r="BG13" s="138"/>
      <c r="BH13" s="138"/>
      <c r="BI13" s="138"/>
      <c r="BJ13" s="138"/>
      <c r="BK13" s="138"/>
      <c r="BL13" s="18"/>
      <c r="BM13" s="31"/>
      <c r="BN13" s="18"/>
      <c r="BO13" s="18"/>
      <c r="BP13" s="18"/>
      <c r="BQ13" s="18"/>
      <c r="BR13" s="18"/>
      <c r="BS13" s="18"/>
      <c r="BT13" s="18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S13" s="4"/>
      <c r="CT13" s="4"/>
      <c r="CU13" s="4"/>
      <c r="CV13" s="4"/>
      <c r="CW13" s="4"/>
      <c r="CX13" s="4"/>
      <c r="CY13" s="4"/>
      <c r="CZ13" s="8"/>
      <c r="DA13" s="65"/>
      <c r="DB13" s="65" t="e">
        <f>VLOOKUP(AS12,CZ43:DF46,CZ41,0)</f>
        <v>#N/A</v>
      </c>
      <c r="DC13" s="8"/>
      <c r="DD13" s="8"/>
      <c r="DE13" s="8"/>
      <c r="DF13" s="8"/>
      <c r="DG13" s="8"/>
      <c r="DH13" s="8"/>
      <c r="DI13" s="8"/>
      <c r="DJ13" s="8"/>
    </row>
    <row r="14" spans="1:118" ht="6.75" customHeight="1">
      <c r="A14" s="20"/>
      <c r="B14" s="20"/>
      <c r="C14" s="20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80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21"/>
      <c r="BN14" s="156" t="s">
        <v>49</v>
      </c>
      <c r="BO14" s="190"/>
      <c r="BP14" s="190"/>
      <c r="BQ14" s="190"/>
      <c r="BR14" s="190"/>
      <c r="BS14" s="190"/>
      <c r="BT14" s="190"/>
      <c r="BU14" s="173" t="s">
        <v>47</v>
      </c>
      <c r="BV14" s="173"/>
      <c r="BW14" s="173"/>
      <c r="BX14" s="173"/>
      <c r="BY14" s="173"/>
      <c r="BZ14" s="135" t="s">
        <v>48</v>
      </c>
      <c r="CA14" s="135"/>
      <c r="CB14" s="135"/>
      <c r="CC14" s="135"/>
      <c r="CD14" s="135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N14"/>
    </row>
    <row r="15" spans="1:118" ht="6.75" customHeight="1">
      <c r="A15" s="20"/>
      <c r="B15" s="20"/>
      <c r="C15" s="20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81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21"/>
      <c r="BN15" s="191"/>
      <c r="BO15" s="191"/>
      <c r="BP15" s="191"/>
      <c r="BQ15" s="191"/>
      <c r="BR15" s="191"/>
      <c r="BS15" s="191"/>
      <c r="BT15" s="191"/>
      <c r="BU15" s="174"/>
      <c r="BV15" s="174"/>
      <c r="BW15" s="174"/>
      <c r="BX15" s="174"/>
      <c r="BY15" s="174"/>
      <c r="BZ15" s="138"/>
      <c r="CA15" s="138"/>
      <c r="CB15" s="138"/>
      <c r="CC15" s="138"/>
      <c r="CD15" s="13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N15"/>
    </row>
    <row r="16" spans="1:118" ht="6.75" customHeight="1">
      <c r="A16" s="20"/>
      <c r="B16" s="20"/>
      <c r="C16" s="20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60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21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N16"/>
    </row>
    <row r="17" spans="1:118" ht="6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21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64" t="s">
        <v>50</v>
      </c>
      <c r="DL17" s="65"/>
      <c r="DM17" s="65"/>
      <c r="DN17" s="65"/>
    </row>
    <row r="18" spans="1:119" ht="6.75" customHeight="1">
      <c r="A18" s="20"/>
      <c r="B18" s="20"/>
      <c r="C18" s="152" t="s">
        <v>0</v>
      </c>
      <c r="D18" s="164"/>
      <c r="E18" s="164"/>
      <c r="F18" s="164"/>
      <c r="G18" s="164"/>
      <c r="H18" s="164"/>
      <c r="I18" s="164"/>
      <c r="J18" s="199"/>
      <c r="K18" s="206" t="s">
        <v>1</v>
      </c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6" t="s">
        <v>4</v>
      </c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6" t="s">
        <v>3</v>
      </c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181" t="s">
        <v>5</v>
      </c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1" t="s">
        <v>6</v>
      </c>
      <c r="BV18" s="182"/>
      <c r="BW18" s="182"/>
      <c r="BX18" s="182"/>
      <c r="BY18" s="182"/>
      <c r="BZ18" s="182"/>
      <c r="CA18" s="182"/>
      <c r="CB18" s="182"/>
      <c r="CC18" s="182"/>
      <c r="CD18" s="182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64" t="s">
        <v>51</v>
      </c>
      <c r="DL18" s="65">
        <v>1</v>
      </c>
      <c r="DM18" s="65">
        <v>1</v>
      </c>
      <c r="DN18" s="65">
        <v>1</v>
      </c>
      <c r="DO18" s="10"/>
    </row>
    <row r="19" spans="1:119" ht="6.75" customHeight="1">
      <c r="A19" s="22"/>
      <c r="B19" s="22"/>
      <c r="C19" s="200"/>
      <c r="D19" s="201"/>
      <c r="E19" s="201"/>
      <c r="F19" s="201"/>
      <c r="G19" s="201"/>
      <c r="H19" s="201"/>
      <c r="I19" s="201"/>
      <c r="J19" s="202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64" t="s">
        <v>44</v>
      </c>
      <c r="DL19" s="65">
        <v>2</v>
      </c>
      <c r="DM19" s="65">
        <v>2</v>
      </c>
      <c r="DN19" s="65">
        <v>2</v>
      </c>
      <c r="DO19" s="10"/>
    </row>
    <row r="20" spans="1:119" s="5" customFormat="1" ht="6.75" customHeight="1">
      <c r="A20" s="25"/>
      <c r="B20" s="25"/>
      <c r="C20" s="200"/>
      <c r="D20" s="201"/>
      <c r="E20" s="201"/>
      <c r="F20" s="201"/>
      <c r="G20" s="201"/>
      <c r="H20" s="201"/>
      <c r="I20" s="201"/>
      <c r="J20" s="202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4" t="s">
        <v>14</v>
      </c>
      <c r="BV20" s="185"/>
      <c r="BW20" s="185"/>
      <c r="BX20" s="185"/>
      <c r="BY20" s="186"/>
      <c r="BZ20" s="188" t="s">
        <v>15</v>
      </c>
      <c r="CA20" s="185"/>
      <c r="CB20" s="185"/>
      <c r="CC20" s="186"/>
      <c r="CD20" s="189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64" t="s">
        <v>52</v>
      </c>
      <c r="DL20" s="65">
        <v>3</v>
      </c>
      <c r="DM20" s="65">
        <v>3</v>
      </c>
      <c r="DN20" s="65">
        <v>3</v>
      </c>
      <c r="DO20" s="11"/>
    </row>
    <row r="21" spans="1:118" s="5" customFormat="1" ht="6.75" customHeight="1">
      <c r="A21" s="25"/>
      <c r="B21" s="25"/>
      <c r="C21" s="203"/>
      <c r="D21" s="204"/>
      <c r="E21" s="204"/>
      <c r="F21" s="204"/>
      <c r="G21" s="204"/>
      <c r="H21" s="204"/>
      <c r="I21" s="204"/>
      <c r="J21" s="205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7"/>
      <c r="BV21" s="185"/>
      <c r="BW21" s="185"/>
      <c r="BX21" s="185"/>
      <c r="BY21" s="186"/>
      <c r="BZ21" s="185"/>
      <c r="CA21" s="185"/>
      <c r="CB21" s="185"/>
      <c r="CC21" s="186"/>
      <c r="CD21" s="189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66">
        <v>4</v>
      </c>
      <c r="DM21" s="65">
        <v>4</v>
      </c>
      <c r="DN21" s="65">
        <v>4</v>
      </c>
    </row>
    <row r="22" spans="1:118" ht="6.75" customHeight="1">
      <c r="A22" s="20"/>
      <c r="B22" s="20"/>
      <c r="C22" s="104" t="s">
        <v>31</v>
      </c>
      <c r="D22" s="105"/>
      <c r="E22" s="225" t="s">
        <v>85</v>
      </c>
      <c r="F22" s="226"/>
      <c r="G22" s="226"/>
      <c r="H22" s="226"/>
      <c r="I22" s="226"/>
      <c r="J22" s="227"/>
      <c r="K22" s="219" t="s">
        <v>7</v>
      </c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19" t="s">
        <v>8</v>
      </c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95" t="s">
        <v>91</v>
      </c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164"/>
      <c r="BC22" s="164"/>
      <c r="BD22" s="164"/>
      <c r="BE22" s="199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71"/>
      <c r="BV22" s="167"/>
      <c r="BW22" s="167"/>
      <c r="BX22" s="167"/>
      <c r="BY22" s="167"/>
      <c r="BZ22" s="166"/>
      <c r="CA22" s="167"/>
      <c r="CB22" s="167"/>
      <c r="CC22" s="167"/>
      <c r="CD22" s="146"/>
      <c r="CE22" s="180" t="s">
        <v>73</v>
      </c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66">
        <v>5</v>
      </c>
      <c r="DM22" s="65">
        <v>5</v>
      </c>
      <c r="DN22" s="65">
        <v>5</v>
      </c>
    </row>
    <row r="23" spans="1:118" ht="6.75" customHeight="1">
      <c r="A23" s="20"/>
      <c r="B23" s="20"/>
      <c r="C23" s="106"/>
      <c r="D23" s="107"/>
      <c r="E23" s="213"/>
      <c r="F23" s="214"/>
      <c r="G23" s="214"/>
      <c r="H23" s="214"/>
      <c r="I23" s="214"/>
      <c r="J23" s="215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16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165"/>
      <c r="BC23" s="165"/>
      <c r="BD23" s="165"/>
      <c r="BE23" s="218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72"/>
      <c r="BV23" s="169"/>
      <c r="BW23" s="169"/>
      <c r="BX23" s="169"/>
      <c r="BY23" s="169"/>
      <c r="BZ23" s="168"/>
      <c r="CA23" s="169"/>
      <c r="CB23" s="169"/>
      <c r="CC23" s="169"/>
      <c r="CD23" s="17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66">
        <v>6</v>
      </c>
      <c r="DM23" s="65">
        <v>6</v>
      </c>
      <c r="DN23" s="65">
        <v>6</v>
      </c>
    </row>
    <row r="24" spans="1:118" ht="6.75" customHeight="1">
      <c r="A24" s="20"/>
      <c r="B24" s="20"/>
      <c r="C24" s="106"/>
      <c r="D24" s="107"/>
      <c r="E24" s="213"/>
      <c r="F24" s="214"/>
      <c r="G24" s="214"/>
      <c r="H24" s="214"/>
      <c r="I24" s="214"/>
      <c r="J24" s="215"/>
      <c r="K24" s="210" t="s">
        <v>87</v>
      </c>
      <c r="L24" s="211"/>
      <c r="M24" s="211"/>
      <c r="N24" s="211"/>
      <c r="O24" s="211"/>
      <c r="P24" s="211"/>
      <c r="Q24" s="211"/>
      <c r="R24" s="211"/>
      <c r="S24" s="211"/>
      <c r="T24" s="211"/>
      <c r="U24" s="212"/>
      <c r="V24" s="210" t="s">
        <v>99</v>
      </c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2"/>
      <c r="AI24" s="210" t="s">
        <v>100</v>
      </c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2"/>
      <c r="BF24" s="119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9"/>
      <c r="BU24" s="370"/>
      <c r="BV24" s="238"/>
      <c r="BW24" s="238"/>
      <c r="BX24" s="238"/>
      <c r="BY24" s="371"/>
      <c r="BZ24" s="237"/>
      <c r="CA24" s="238"/>
      <c r="CB24" s="238"/>
      <c r="CC24" s="238"/>
      <c r="CD24" s="239"/>
      <c r="CE24" s="345" t="s">
        <v>73</v>
      </c>
      <c r="CF24" s="346"/>
      <c r="CG24" s="346"/>
      <c r="CH24" s="346"/>
      <c r="CI24" s="346"/>
      <c r="CJ24" s="346"/>
      <c r="CK24" s="346"/>
      <c r="CL24" s="346"/>
      <c r="CM24" s="346"/>
      <c r="CN24" s="346"/>
      <c r="CO24" s="346"/>
      <c r="CP24" s="346"/>
      <c r="CQ24" s="346"/>
      <c r="CR24" s="346"/>
      <c r="CS24" s="346"/>
      <c r="CT24" s="347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66">
        <v>7</v>
      </c>
      <c r="DM24" s="65">
        <v>7</v>
      </c>
      <c r="DN24" s="65">
        <v>7</v>
      </c>
    </row>
    <row r="25" spans="1:118" ht="6.75" customHeight="1">
      <c r="A25" s="20"/>
      <c r="B25" s="20"/>
      <c r="C25" s="106"/>
      <c r="D25" s="107"/>
      <c r="E25" s="213"/>
      <c r="F25" s="214"/>
      <c r="G25" s="214"/>
      <c r="H25" s="214"/>
      <c r="I25" s="214"/>
      <c r="J25" s="215"/>
      <c r="K25" s="213"/>
      <c r="L25" s="214"/>
      <c r="M25" s="214"/>
      <c r="N25" s="214"/>
      <c r="O25" s="214"/>
      <c r="P25" s="214"/>
      <c r="Q25" s="214"/>
      <c r="R25" s="214"/>
      <c r="S25" s="214"/>
      <c r="T25" s="214"/>
      <c r="U25" s="215"/>
      <c r="V25" s="213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5"/>
      <c r="AI25" s="213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5"/>
      <c r="BF25" s="122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31"/>
      <c r="BU25" s="367"/>
      <c r="BV25" s="241"/>
      <c r="BW25" s="241"/>
      <c r="BX25" s="241"/>
      <c r="BY25" s="368"/>
      <c r="BZ25" s="240"/>
      <c r="CA25" s="241"/>
      <c r="CB25" s="241"/>
      <c r="CC25" s="241"/>
      <c r="CD25" s="149"/>
      <c r="CE25" s="348"/>
      <c r="CF25" s="349"/>
      <c r="CG25" s="349"/>
      <c r="CH25" s="349"/>
      <c r="CI25" s="349"/>
      <c r="CJ25" s="349"/>
      <c r="CK25" s="349"/>
      <c r="CL25" s="349"/>
      <c r="CM25" s="349"/>
      <c r="CN25" s="349"/>
      <c r="CO25" s="349"/>
      <c r="CP25" s="349"/>
      <c r="CQ25" s="349"/>
      <c r="CR25" s="349"/>
      <c r="CS25" s="349"/>
      <c r="CT25" s="350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66">
        <v>8</v>
      </c>
      <c r="DM25" s="65">
        <v>8</v>
      </c>
      <c r="DN25" s="65">
        <v>8</v>
      </c>
    </row>
    <row r="26" spans="1:118" ht="6.75" customHeight="1">
      <c r="A26" s="20"/>
      <c r="B26" s="20"/>
      <c r="C26" s="106"/>
      <c r="D26" s="107"/>
      <c r="E26" s="213"/>
      <c r="F26" s="214"/>
      <c r="G26" s="214"/>
      <c r="H26" s="214"/>
      <c r="I26" s="214"/>
      <c r="J26" s="215"/>
      <c r="K26" s="213"/>
      <c r="L26" s="214"/>
      <c r="M26" s="214"/>
      <c r="N26" s="214"/>
      <c r="O26" s="214"/>
      <c r="P26" s="214"/>
      <c r="Q26" s="214"/>
      <c r="R26" s="214"/>
      <c r="S26" s="214"/>
      <c r="T26" s="214"/>
      <c r="U26" s="215"/>
      <c r="V26" s="213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5"/>
      <c r="AI26" s="213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5"/>
      <c r="BF26" s="122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31"/>
      <c r="BU26" s="367"/>
      <c r="BV26" s="241"/>
      <c r="BW26" s="241"/>
      <c r="BX26" s="241"/>
      <c r="BY26" s="368"/>
      <c r="BZ26" s="240"/>
      <c r="CA26" s="241"/>
      <c r="CB26" s="241"/>
      <c r="CC26" s="241"/>
      <c r="CD26" s="149"/>
      <c r="CE26" s="348"/>
      <c r="CF26" s="349"/>
      <c r="CG26" s="349"/>
      <c r="CH26" s="349"/>
      <c r="CI26" s="349"/>
      <c r="CJ26" s="349"/>
      <c r="CK26" s="349"/>
      <c r="CL26" s="349"/>
      <c r="CM26" s="349"/>
      <c r="CN26" s="349"/>
      <c r="CO26" s="349"/>
      <c r="CP26" s="349"/>
      <c r="CQ26" s="349"/>
      <c r="CR26" s="349"/>
      <c r="CS26" s="349"/>
      <c r="CT26" s="350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66">
        <v>9</v>
      </c>
      <c r="DM26" s="65">
        <v>9</v>
      </c>
      <c r="DN26" s="65">
        <v>9</v>
      </c>
    </row>
    <row r="27" spans="1:118" ht="6.75" customHeight="1">
      <c r="A27" s="20"/>
      <c r="B27" s="20"/>
      <c r="C27" s="106"/>
      <c r="D27" s="107"/>
      <c r="E27" s="213"/>
      <c r="F27" s="214"/>
      <c r="G27" s="214"/>
      <c r="H27" s="214"/>
      <c r="I27" s="214"/>
      <c r="J27" s="215"/>
      <c r="K27" s="213"/>
      <c r="L27" s="214"/>
      <c r="M27" s="214"/>
      <c r="N27" s="214"/>
      <c r="O27" s="214"/>
      <c r="P27" s="214"/>
      <c r="Q27" s="214"/>
      <c r="R27" s="214"/>
      <c r="S27" s="214"/>
      <c r="T27" s="214"/>
      <c r="U27" s="215"/>
      <c r="V27" s="213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5"/>
      <c r="AI27" s="213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5"/>
      <c r="BF27" s="122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31"/>
      <c r="BU27" s="367"/>
      <c r="BV27" s="241"/>
      <c r="BW27" s="241"/>
      <c r="BX27" s="241"/>
      <c r="BY27" s="368"/>
      <c r="BZ27" s="240"/>
      <c r="CA27" s="241"/>
      <c r="CB27" s="241"/>
      <c r="CC27" s="241"/>
      <c r="CD27" s="149"/>
      <c r="CE27" s="348"/>
      <c r="CF27" s="349"/>
      <c r="CG27" s="349"/>
      <c r="CH27" s="349"/>
      <c r="CI27" s="349"/>
      <c r="CJ27" s="349"/>
      <c r="CK27" s="349"/>
      <c r="CL27" s="349"/>
      <c r="CM27" s="349"/>
      <c r="CN27" s="349"/>
      <c r="CO27" s="349"/>
      <c r="CP27" s="349"/>
      <c r="CQ27" s="349"/>
      <c r="CR27" s="349"/>
      <c r="CS27" s="349"/>
      <c r="CT27" s="350"/>
      <c r="CZ27" s="65" t="s">
        <v>53</v>
      </c>
      <c r="DA27" s="65">
        <v>765</v>
      </c>
      <c r="DB27" s="65"/>
      <c r="DC27" s="65" t="s">
        <v>62</v>
      </c>
      <c r="DD27" s="8"/>
      <c r="DE27" s="8"/>
      <c r="DF27" s="8"/>
      <c r="DG27" s="8"/>
      <c r="DH27" s="8"/>
      <c r="DI27" s="8"/>
      <c r="DJ27" s="8"/>
      <c r="DK27" s="8"/>
      <c r="DL27" s="66">
        <v>10</v>
      </c>
      <c r="DM27" s="65">
        <v>10</v>
      </c>
      <c r="DN27" s="65">
        <v>10</v>
      </c>
    </row>
    <row r="28" spans="1:118" ht="6.75" customHeight="1">
      <c r="A28" s="20"/>
      <c r="B28" s="20"/>
      <c r="C28" s="106"/>
      <c r="D28" s="107"/>
      <c r="E28" s="213"/>
      <c r="F28" s="214"/>
      <c r="G28" s="214"/>
      <c r="H28" s="214"/>
      <c r="I28" s="214"/>
      <c r="J28" s="215"/>
      <c r="K28" s="213"/>
      <c r="L28" s="214"/>
      <c r="M28" s="214"/>
      <c r="N28" s="214"/>
      <c r="O28" s="214"/>
      <c r="P28" s="214"/>
      <c r="Q28" s="214"/>
      <c r="R28" s="214"/>
      <c r="S28" s="214"/>
      <c r="T28" s="214"/>
      <c r="U28" s="215"/>
      <c r="V28" s="213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5"/>
      <c r="AI28" s="213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5"/>
      <c r="BF28" s="122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31"/>
      <c r="BU28" s="367"/>
      <c r="BV28" s="241"/>
      <c r="BW28" s="241"/>
      <c r="BX28" s="241"/>
      <c r="BY28" s="368"/>
      <c r="BZ28" s="240"/>
      <c r="CA28" s="241"/>
      <c r="CB28" s="241"/>
      <c r="CC28" s="241"/>
      <c r="CD28" s="149"/>
      <c r="CE28" s="348"/>
      <c r="CF28" s="349"/>
      <c r="CG28" s="349"/>
      <c r="CH28" s="349"/>
      <c r="CI28" s="349"/>
      <c r="CJ28" s="349"/>
      <c r="CK28" s="349"/>
      <c r="CL28" s="349"/>
      <c r="CM28" s="349"/>
      <c r="CN28" s="349"/>
      <c r="CO28" s="349"/>
      <c r="CP28" s="349"/>
      <c r="CQ28" s="349"/>
      <c r="CR28" s="349"/>
      <c r="CS28" s="349"/>
      <c r="CT28" s="350"/>
      <c r="CZ28" s="65" t="s">
        <v>54</v>
      </c>
      <c r="DA28" s="65">
        <v>765</v>
      </c>
      <c r="DB28" s="65"/>
      <c r="DC28" s="65" t="s">
        <v>63</v>
      </c>
      <c r="DD28" s="8"/>
      <c r="DE28" s="8"/>
      <c r="DF28" s="8"/>
      <c r="DG28" s="8"/>
      <c r="DH28" s="65">
        <v>124</v>
      </c>
      <c r="DI28" s="65"/>
      <c r="DJ28" s="8"/>
      <c r="DK28" s="8"/>
      <c r="DL28" s="66">
        <v>11</v>
      </c>
      <c r="DM28" s="65">
        <v>11</v>
      </c>
      <c r="DN28" s="65">
        <v>11</v>
      </c>
    </row>
    <row r="29" spans="1:118" ht="6.75" customHeight="1">
      <c r="A29" s="20"/>
      <c r="B29" s="20"/>
      <c r="C29" s="106"/>
      <c r="D29" s="107"/>
      <c r="E29" s="213"/>
      <c r="F29" s="214"/>
      <c r="G29" s="214"/>
      <c r="H29" s="214"/>
      <c r="I29" s="214"/>
      <c r="J29" s="215"/>
      <c r="K29" s="213"/>
      <c r="L29" s="214"/>
      <c r="M29" s="214"/>
      <c r="N29" s="214"/>
      <c r="O29" s="214"/>
      <c r="P29" s="214"/>
      <c r="Q29" s="214"/>
      <c r="R29" s="214"/>
      <c r="S29" s="214"/>
      <c r="T29" s="214"/>
      <c r="U29" s="215"/>
      <c r="V29" s="213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5"/>
      <c r="AI29" s="213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5"/>
      <c r="BF29" s="122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31"/>
      <c r="BU29" s="367"/>
      <c r="BV29" s="241"/>
      <c r="BW29" s="241"/>
      <c r="BX29" s="241"/>
      <c r="BY29" s="368"/>
      <c r="BZ29" s="240"/>
      <c r="CA29" s="241"/>
      <c r="CB29" s="241"/>
      <c r="CC29" s="241"/>
      <c r="CD29" s="149"/>
      <c r="CE29" s="348"/>
      <c r="CF29" s="349"/>
      <c r="CG29" s="349"/>
      <c r="CH29" s="349"/>
      <c r="CI29" s="349"/>
      <c r="CJ29" s="349"/>
      <c r="CK29" s="349"/>
      <c r="CL29" s="349"/>
      <c r="CM29" s="349"/>
      <c r="CN29" s="349"/>
      <c r="CO29" s="349"/>
      <c r="CP29" s="349"/>
      <c r="CQ29" s="349"/>
      <c r="CR29" s="349"/>
      <c r="CS29" s="349"/>
      <c r="CT29" s="350"/>
      <c r="CZ29" s="65" t="s">
        <v>56</v>
      </c>
      <c r="DA29" s="65">
        <v>790</v>
      </c>
      <c r="DB29" s="65"/>
      <c r="DC29" s="65" t="s">
        <v>57</v>
      </c>
      <c r="DD29" s="8"/>
      <c r="DE29" s="8"/>
      <c r="DF29" s="8"/>
      <c r="DG29" s="8"/>
      <c r="DH29" s="65">
        <v>104</v>
      </c>
      <c r="DI29" s="65" t="s">
        <v>30</v>
      </c>
      <c r="DJ29" s="8"/>
      <c r="DK29" s="8"/>
      <c r="DL29" s="66">
        <v>12</v>
      </c>
      <c r="DM29" s="65">
        <v>12</v>
      </c>
      <c r="DN29" s="65">
        <v>12</v>
      </c>
    </row>
    <row r="30" spans="1:118" ht="6.75" customHeight="1">
      <c r="A30" s="20"/>
      <c r="B30" s="20"/>
      <c r="C30" s="106"/>
      <c r="D30" s="107"/>
      <c r="E30" s="213"/>
      <c r="F30" s="214"/>
      <c r="G30" s="214"/>
      <c r="H30" s="214"/>
      <c r="I30" s="214"/>
      <c r="J30" s="215"/>
      <c r="K30" s="210" t="s">
        <v>97</v>
      </c>
      <c r="L30" s="211"/>
      <c r="M30" s="211"/>
      <c r="N30" s="211"/>
      <c r="O30" s="211"/>
      <c r="P30" s="211"/>
      <c r="Q30" s="211"/>
      <c r="R30" s="211"/>
      <c r="S30" s="211"/>
      <c r="T30" s="211"/>
      <c r="U30" s="212"/>
      <c r="V30" s="228" t="s">
        <v>9</v>
      </c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30"/>
      <c r="AI30" s="210" t="s">
        <v>104</v>
      </c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2"/>
      <c r="BF30" s="228" t="s">
        <v>16</v>
      </c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30"/>
      <c r="BU30" s="354">
        <f>IF(BO33="","",IF(BO33=124,"○",""))</f>
      </c>
      <c r="BV30" s="355"/>
      <c r="BW30" s="355"/>
      <c r="BX30" s="355"/>
      <c r="BY30" s="356"/>
      <c r="BZ30" s="387">
        <f>IF(BO33="","",IF(BO33&lt;&gt;124,"○",""))</f>
      </c>
      <c r="CA30" s="388"/>
      <c r="CB30" s="388"/>
      <c r="CC30" s="388"/>
      <c r="CD30" s="389"/>
      <c r="CE30" s="336" t="s">
        <v>74</v>
      </c>
      <c r="CF30" s="337"/>
      <c r="CG30" s="337"/>
      <c r="CH30" s="337"/>
      <c r="CI30" s="337"/>
      <c r="CJ30" s="337"/>
      <c r="CK30" s="337"/>
      <c r="CL30" s="337"/>
      <c r="CM30" s="337"/>
      <c r="CN30" s="337"/>
      <c r="CO30" s="337"/>
      <c r="CP30" s="337"/>
      <c r="CQ30" s="337"/>
      <c r="CR30" s="337"/>
      <c r="CS30" s="337"/>
      <c r="CT30" s="338"/>
      <c r="CZ30" s="65" t="s">
        <v>58</v>
      </c>
      <c r="DA30" s="65">
        <v>790</v>
      </c>
      <c r="DB30" s="65"/>
      <c r="DC30" s="65" t="s">
        <v>59</v>
      </c>
      <c r="DD30" s="8"/>
      <c r="DE30" s="8"/>
      <c r="DF30" s="8"/>
      <c r="DG30" s="8"/>
      <c r="DH30" s="65">
        <v>204</v>
      </c>
      <c r="DI30" s="8"/>
      <c r="DJ30" s="8"/>
      <c r="DK30" s="8"/>
      <c r="DL30" s="66">
        <v>13</v>
      </c>
      <c r="DM30" s="65"/>
      <c r="DN30" s="65">
        <v>13</v>
      </c>
    </row>
    <row r="31" spans="1:118" ht="6.75" customHeight="1">
      <c r="A31" s="20"/>
      <c r="B31" s="20"/>
      <c r="C31" s="106"/>
      <c r="D31" s="107"/>
      <c r="E31" s="213"/>
      <c r="F31" s="214"/>
      <c r="G31" s="214"/>
      <c r="H31" s="214"/>
      <c r="I31" s="214"/>
      <c r="J31" s="215"/>
      <c r="K31" s="213"/>
      <c r="L31" s="214"/>
      <c r="M31" s="214"/>
      <c r="N31" s="214"/>
      <c r="O31" s="214"/>
      <c r="P31" s="214"/>
      <c r="Q31" s="214"/>
      <c r="R31" s="214"/>
      <c r="S31" s="214"/>
      <c r="T31" s="214"/>
      <c r="U31" s="215"/>
      <c r="V31" s="231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3"/>
      <c r="AI31" s="213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5"/>
      <c r="BF31" s="231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3"/>
      <c r="BU31" s="319"/>
      <c r="BV31" s="320"/>
      <c r="BW31" s="320"/>
      <c r="BX31" s="320"/>
      <c r="BY31" s="321"/>
      <c r="BZ31" s="390"/>
      <c r="CA31" s="391"/>
      <c r="CB31" s="391"/>
      <c r="CC31" s="391"/>
      <c r="CD31" s="392"/>
      <c r="CE31" s="339"/>
      <c r="CF31" s="340"/>
      <c r="CG31" s="340"/>
      <c r="CH31" s="340"/>
      <c r="CI31" s="340"/>
      <c r="CJ31" s="340"/>
      <c r="CK31" s="340"/>
      <c r="CL31" s="340"/>
      <c r="CM31" s="340"/>
      <c r="CN31" s="340"/>
      <c r="CO31" s="340"/>
      <c r="CP31" s="340"/>
      <c r="CQ31" s="340"/>
      <c r="CR31" s="340"/>
      <c r="CS31" s="340"/>
      <c r="CT31" s="341"/>
      <c r="CZ31" s="65"/>
      <c r="DA31" s="65"/>
      <c r="DB31" s="65"/>
      <c r="DC31" s="65" t="s">
        <v>60</v>
      </c>
      <c r="DD31" s="8"/>
      <c r="DE31" s="8"/>
      <c r="DF31" s="8"/>
      <c r="DG31" s="8"/>
      <c r="DH31" s="65">
        <v>304</v>
      </c>
      <c r="DI31" s="8"/>
      <c r="DJ31" s="8"/>
      <c r="DK31" s="8"/>
      <c r="DL31" s="66">
        <v>14</v>
      </c>
      <c r="DM31" s="65"/>
      <c r="DN31" s="65">
        <v>14</v>
      </c>
    </row>
    <row r="32" spans="1:118" ht="6.75" customHeight="1">
      <c r="A32" s="20"/>
      <c r="B32" s="20"/>
      <c r="C32" s="106"/>
      <c r="D32" s="107"/>
      <c r="E32" s="213"/>
      <c r="F32" s="214"/>
      <c r="G32" s="214"/>
      <c r="H32" s="214"/>
      <c r="I32" s="214"/>
      <c r="J32" s="215"/>
      <c r="K32" s="213"/>
      <c r="L32" s="214"/>
      <c r="M32" s="214"/>
      <c r="N32" s="214"/>
      <c r="O32" s="214"/>
      <c r="P32" s="214"/>
      <c r="Q32" s="214"/>
      <c r="R32" s="214"/>
      <c r="S32" s="214"/>
      <c r="T32" s="214"/>
      <c r="U32" s="215"/>
      <c r="V32" s="231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3"/>
      <c r="AI32" s="213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5"/>
      <c r="BF32" s="231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3"/>
      <c r="BU32" s="319"/>
      <c r="BV32" s="320"/>
      <c r="BW32" s="320"/>
      <c r="BX32" s="320"/>
      <c r="BY32" s="321"/>
      <c r="BZ32" s="390"/>
      <c r="CA32" s="391"/>
      <c r="CB32" s="391"/>
      <c r="CC32" s="391"/>
      <c r="CD32" s="392"/>
      <c r="CE32" s="339"/>
      <c r="CF32" s="340"/>
      <c r="CG32" s="340"/>
      <c r="CH32" s="340"/>
      <c r="CI32" s="340"/>
      <c r="CJ32" s="340"/>
      <c r="CK32" s="340"/>
      <c r="CL32" s="340"/>
      <c r="CM32" s="340"/>
      <c r="CN32" s="340"/>
      <c r="CO32" s="340"/>
      <c r="CP32" s="340"/>
      <c r="CQ32" s="340"/>
      <c r="CR32" s="340"/>
      <c r="CS32" s="340"/>
      <c r="CT32" s="341"/>
      <c r="CZ32" s="65"/>
      <c r="DA32" s="65"/>
      <c r="DB32" s="65"/>
      <c r="DC32" s="65" t="s">
        <v>61</v>
      </c>
      <c r="DD32" s="8"/>
      <c r="DE32" s="8"/>
      <c r="DF32" s="8"/>
      <c r="DG32" s="8"/>
      <c r="DH32" s="65">
        <v>404</v>
      </c>
      <c r="DI32" s="8"/>
      <c r="DJ32" s="8"/>
      <c r="DK32" s="8"/>
      <c r="DL32" s="66">
        <v>15</v>
      </c>
      <c r="DM32" s="65"/>
      <c r="DN32" s="65">
        <v>15</v>
      </c>
    </row>
    <row r="33" spans="1:118" ht="6.75" customHeight="1">
      <c r="A33" s="20"/>
      <c r="B33" s="20"/>
      <c r="C33" s="106"/>
      <c r="D33" s="107"/>
      <c r="E33" s="213"/>
      <c r="F33" s="214"/>
      <c r="G33" s="214"/>
      <c r="H33" s="214"/>
      <c r="I33" s="214"/>
      <c r="J33" s="215"/>
      <c r="K33" s="213"/>
      <c r="L33" s="214"/>
      <c r="M33" s="214"/>
      <c r="N33" s="214"/>
      <c r="O33" s="214"/>
      <c r="P33" s="214"/>
      <c r="Q33" s="214"/>
      <c r="R33" s="214"/>
      <c r="S33" s="214"/>
      <c r="T33" s="214"/>
      <c r="U33" s="215"/>
      <c r="V33" s="231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3"/>
      <c r="AI33" s="213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5"/>
      <c r="BF33" s="30"/>
      <c r="BG33" s="156" t="s">
        <v>32</v>
      </c>
      <c r="BH33" s="156"/>
      <c r="BI33" s="156"/>
      <c r="BJ33" s="156"/>
      <c r="BK33" s="156"/>
      <c r="BL33" s="156"/>
      <c r="BM33" s="156"/>
      <c r="BN33" s="156"/>
      <c r="BO33" s="135"/>
      <c r="BP33" s="135"/>
      <c r="BQ33" s="135"/>
      <c r="BR33" s="135"/>
      <c r="BS33" s="31"/>
      <c r="BT33" s="32"/>
      <c r="BU33" s="319"/>
      <c r="BV33" s="320"/>
      <c r="BW33" s="320"/>
      <c r="BX33" s="320"/>
      <c r="BY33" s="321"/>
      <c r="BZ33" s="390"/>
      <c r="CA33" s="391"/>
      <c r="CB33" s="391"/>
      <c r="CC33" s="391"/>
      <c r="CD33" s="392"/>
      <c r="CE33" s="339"/>
      <c r="CF33" s="340"/>
      <c r="CG33" s="340"/>
      <c r="CH33" s="340"/>
      <c r="CI33" s="340"/>
      <c r="CJ33" s="340"/>
      <c r="CK33" s="340"/>
      <c r="CL33" s="340"/>
      <c r="CM33" s="340"/>
      <c r="CN33" s="340"/>
      <c r="CO33" s="340"/>
      <c r="CP33" s="340"/>
      <c r="CQ33" s="340"/>
      <c r="CR33" s="340"/>
      <c r="CS33" s="340"/>
      <c r="CT33" s="341"/>
      <c r="CZ33" s="8"/>
      <c r="DA33" s="8"/>
      <c r="DB33" s="8"/>
      <c r="DC33" s="8"/>
      <c r="DD33" s="8"/>
      <c r="DE33" s="8"/>
      <c r="DF33" s="8"/>
      <c r="DG33" s="8"/>
      <c r="DH33" s="65">
        <v>512</v>
      </c>
      <c r="DI33" s="8"/>
      <c r="DJ33" s="8"/>
      <c r="DK33" s="8"/>
      <c r="DL33" s="66">
        <v>16</v>
      </c>
      <c r="DM33" s="65"/>
      <c r="DN33" s="65">
        <v>16</v>
      </c>
    </row>
    <row r="34" spans="1:118" ht="6.75" customHeight="1">
      <c r="A34" s="20"/>
      <c r="B34" s="20"/>
      <c r="C34" s="106"/>
      <c r="D34" s="107"/>
      <c r="E34" s="213"/>
      <c r="F34" s="214"/>
      <c r="G34" s="214"/>
      <c r="H34" s="214"/>
      <c r="I34" s="214"/>
      <c r="J34" s="215"/>
      <c r="K34" s="213"/>
      <c r="L34" s="214"/>
      <c r="M34" s="214"/>
      <c r="N34" s="214"/>
      <c r="O34" s="214"/>
      <c r="P34" s="214"/>
      <c r="Q34" s="214"/>
      <c r="R34" s="214"/>
      <c r="S34" s="214"/>
      <c r="T34" s="214"/>
      <c r="U34" s="215"/>
      <c r="V34" s="231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3"/>
      <c r="AI34" s="245" t="s">
        <v>38</v>
      </c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7"/>
      <c r="BF34" s="31"/>
      <c r="BG34" s="156"/>
      <c r="BH34" s="156"/>
      <c r="BI34" s="156"/>
      <c r="BJ34" s="156"/>
      <c r="BK34" s="156"/>
      <c r="BL34" s="156"/>
      <c r="BM34" s="156"/>
      <c r="BN34" s="156"/>
      <c r="BO34" s="138"/>
      <c r="BP34" s="138"/>
      <c r="BQ34" s="138"/>
      <c r="BR34" s="138"/>
      <c r="BS34" s="31"/>
      <c r="BT34" s="31"/>
      <c r="BU34" s="319"/>
      <c r="BV34" s="320"/>
      <c r="BW34" s="320"/>
      <c r="BX34" s="320"/>
      <c r="BY34" s="321"/>
      <c r="BZ34" s="390"/>
      <c r="CA34" s="391"/>
      <c r="CB34" s="391"/>
      <c r="CC34" s="391"/>
      <c r="CD34" s="392"/>
      <c r="CE34" s="339"/>
      <c r="CF34" s="340"/>
      <c r="CG34" s="340"/>
      <c r="CH34" s="340"/>
      <c r="CI34" s="340"/>
      <c r="CJ34" s="340"/>
      <c r="CK34" s="340"/>
      <c r="CL34" s="340"/>
      <c r="CM34" s="340"/>
      <c r="CN34" s="340"/>
      <c r="CO34" s="340"/>
      <c r="CP34" s="340"/>
      <c r="CQ34" s="340"/>
      <c r="CR34" s="340"/>
      <c r="CS34" s="340"/>
      <c r="CT34" s="341"/>
      <c r="CZ34" s="8"/>
      <c r="DA34" s="8"/>
      <c r="DB34" s="8"/>
      <c r="DC34" s="8"/>
      <c r="DD34" s="8"/>
      <c r="DE34" s="8"/>
      <c r="DF34" s="8"/>
      <c r="DG34" s="8"/>
      <c r="DH34" s="65">
        <v>612</v>
      </c>
      <c r="DI34" s="8"/>
      <c r="DJ34" s="8"/>
      <c r="DK34" s="8"/>
      <c r="DL34" s="66">
        <v>17</v>
      </c>
      <c r="DM34" s="65"/>
      <c r="DN34" s="65">
        <v>17</v>
      </c>
    </row>
    <row r="35" spans="1:118" ht="6.75" customHeight="1">
      <c r="A35" s="20"/>
      <c r="B35" s="20"/>
      <c r="C35" s="108"/>
      <c r="D35" s="109"/>
      <c r="E35" s="222"/>
      <c r="F35" s="223"/>
      <c r="G35" s="223"/>
      <c r="H35" s="223"/>
      <c r="I35" s="223"/>
      <c r="J35" s="224"/>
      <c r="K35" s="222"/>
      <c r="L35" s="223"/>
      <c r="M35" s="223"/>
      <c r="N35" s="223"/>
      <c r="O35" s="223"/>
      <c r="P35" s="223"/>
      <c r="Q35" s="223"/>
      <c r="R35" s="223"/>
      <c r="S35" s="223"/>
      <c r="T35" s="223"/>
      <c r="U35" s="224"/>
      <c r="V35" s="234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6"/>
      <c r="AI35" s="248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49"/>
      <c r="AX35" s="249"/>
      <c r="AY35" s="249"/>
      <c r="AZ35" s="249"/>
      <c r="BA35" s="249"/>
      <c r="BB35" s="249"/>
      <c r="BC35" s="249"/>
      <c r="BD35" s="249"/>
      <c r="BE35" s="250"/>
      <c r="BF35" s="67"/>
      <c r="BG35" s="67"/>
      <c r="BH35" s="67"/>
      <c r="BI35" s="67"/>
      <c r="BJ35" s="67"/>
      <c r="BK35" s="67"/>
      <c r="BL35" s="67"/>
      <c r="BM35" s="67"/>
      <c r="BN35" s="67"/>
      <c r="BO35" s="61"/>
      <c r="BP35" s="61"/>
      <c r="BQ35" s="61"/>
      <c r="BR35" s="34"/>
      <c r="BS35" s="34"/>
      <c r="BT35" s="34"/>
      <c r="BU35" s="357"/>
      <c r="BV35" s="358"/>
      <c r="BW35" s="358"/>
      <c r="BX35" s="358"/>
      <c r="BY35" s="359"/>
      <c r="BZ35" s="393"/>
      <c r="CA35" s="394"/>
      <c r="CB35" s="394"/>
      <c r="CC35" s="394"/>
      <c r="CD35" s="395"/>
      <c r="CE35" s="342"/>
      <c r="CF35" s="343"/>
      <c r="CG35" s="343"/>
      <c r="CH35" s="343"/>
      <c r="CI35" s="343"/>
      <c r="CJ35" s="343"/>
      <c r="CK35" s="343"/>
      <c r="CL35" s="343"/>
      <c r="CM35" s="343"/>
      <c r="CN35" s="343"/>
      <c r="CO35" s="343"/>
      <c r="CP35" s="343"/>
      <c r="CQ35" s="343"/>
      <c r="CR35" s="343"/>
      <c r="CS35" s="343"/>
      <c r="CT35" s="344"/>
      <c r="CZ35" s="8"/>
      <c r="DA35" s="8"/>
      <c r="DB35" s="8"/>
      <c r="DC35" s="8"/>
      <c r="DD35" s="8"/>
      <c r="DE35" s="8"/>
      <c r="DF35" s="8"/>
      <c r="DG35" s="8"/>
      <c r="DH35" s="65">
        <v>622</v>
      </c>
      <c r="DI35" s="8"/>
      <c r="DJ35" s="8"/>
      <c r="DK35" s="8"/>
      <c r="DL35" s="66">
        <v>18</v>
      </c>
      <c r="DM35" s="65"/>
      <c r="DN35" s="65">
        <v>18</v>
      </c>
    </row>
    <row r="36" spans="1:118" ht="6.75" customHeight="1">
      <c r="A36" s="20"/>
      <c r="B36" s="20"/>
      <c r="C36" s="104" t="s">
        <v>17</v>
      </c>
      <c r="D36" s="105"/>
      <c r="E36" s="225" t="s">
        <v>106</v>
      </c>
      <c r="F36" s="226"/>
      <c r="G36" s="226"/>
      <c r="H36" s="226"/>
      <c r="I36" s="226"/>
      <c r="J36" s="227"/>
      <c r="K36" s="251" t="s">
        <v>7</v>
      </c>
      <c r="L36" s="252"/>
      <c r="M36" s="252"/>
      <c r="N36" s="252"/>
      <c r="O36" s="252"/>
      <c r="P36" s="252"/>
      <c r="Q36" s="252"/>
      <c r="R36" s="252"/>
      <c r="S36" s="252"/>
      <c r="T36" s="252"/>
      <c r="U36" s="253"/>
      <c r="V36" s="225" t="s">
        <v>79</v>
      </c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7"/>
      <c r="AI36" s="251" t="s">
        <v>91</v>
      </c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3"/>
      <c r="BF36" s="331"/>
      <c r="BG36" s="332"/>
      <c r="BH36" s="332"/>
      <c r="BI36" s="332"/>
      <c r="BJ36" s="332"/>
      <c r="BK36" s="332"/>
      <c r="BL36" s="332"/>
      <c r="BM36" s="332"/>
      <c r="BN36" s="332"/>
      <c r="BO36" s="332"/>
      <c r="BP36" s="332"/>
      <c r="BQ36" s="332"/>
      <c r="BR36" s="332"/>
      <c r="BS36" s="332"/>
      <c r="BT36" s="333"/>
      <c r="BU36" s="171"/>
      <c r="BV36" s="167"/>
      <c r="BW36" s="167"/>
      <c r="BX36" s="167"/>
      <c r="BY36" s="366"/>
      <c r="BZ36" s="166"/>
      <c r="CA36" s="167"/>
      <c r="CB36" s="167"/>
      <c r="CC36" s="167"/>
      <c r="CD36" s="146"/>
      <c r="CE36" s="345" t="s">
        <v>73</v>
      </c>
      <c r="CF36" s="346"/>
      <c r="CG36" s="346"/>
      <c r="CH36" s="346"/>
      <c r="CI36" s="346"/>
      <c r="CJ36" s="346"/>
      <c r="CK36" s="346"/>
      <c r="CL36" s="346"/>
      <c r="CM36" s="346"/>
      <c r="CN36" s="346"/>
      <c r="CO36" s="346"/>
      <c r="CP36" s="346"/>
      <c r="CQ36" s="346"/>
      <c r="CR36" s="346"/>
      <c r="CS36" s="346"/>
      <c r="CT36" s="347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66">
        <v>19</v>
      </c>
      <c r="DM36" s="65"/>
      <c r="DN36" s="65">
        <v>19</v>
      </c>
    </row>
    <row r="37" spans="1:118" ht="6.75" customHeight="1">
      <c r="A37" s="20"/>
      <c r="B37" s="20"/>
      <c r="C37" s="106"/>
      <c r="D37" s="107"/>
      <c r="E37" s="213"/>
      <c r="F37" s="214"/>
      <c r="G37" s="214"/>
      <c r="H37" s="214"/>
      <c r="I37" s="214"/>
      <c r="J37" s="215"/>
      <c r="K37" s="231"/>
      <c r="L37" s="232"/>
      <c r="M37" s="232"/>
      <c r="N37" s="232"/>
      <c r="O37" s="232"/>
      <c r="P37" s="232"/>
      <c r="Q37" s="232"/>
      <c r="R37" s="232"/>
      <c r="S37" s="232"/>
      <c r="T37" s="232"/>
      <c r="U37" s="233"/>
      <c r="V37" s="213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5"/>
      <c r="AI37" s="231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3"/>
      <c r="BF37" s="122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31"/>
      <c r="BU37" s="367"/>
      <c r="BV37" s="241"/>
      <c r="BW37" s="241"/>
      <c r="BX37" s="241"/>
      <c r="BY37" s="368"/>
      <c r="BZ37" s="240"/>
      <c r="CA37" s="241"/>
      <c r="CB37" s="241"/>
      <c r="CC37" s="241"/>
      <c r="CD37" s="149"/>
      <c r="CE37" s="348"/>
      <c r="CF37" s="349"/>
      <c r="CG37" s="349"/>
      <c r="CH37" s="349"/>
      <c r="CI37" s="349"/>
      <c r="CJ37" s="349"/>
      <c r="CK37" s="349"/>
      <c r="CL37" s="349"/>
      <c r="CM37" s="349"/>
      <c r="CN37" s="349"/>
      <c r="CO37" s="349"/>
      <c r="CP37" s="349"/>
      <c r="CQ37" s="349"/>
      <c r="CR37" s="349"/>
      <c r="CS37" s="349"/>
      <c r="CT37" s="350"/>
      <c r="CU37" s="4"/>
      <c r="CV37" s="4"/>
      <c r="CW37" s="4"/>
      <c r="CX37" s="4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66">
        <v>20</v>
      </c>
      <c r="DM37" s="65"/>
      <c r="DN37" s="65">
        <v>20</v>
      </c>
    </row>
    <row r="38" spans="1:118" ht="6.75" customHeight="1">
      <c r="A38" s="20"/>
      <c r="B38" s="20"/>
      <c r="C38" s="106"/>
      <c r="D38" s="107"/>
      <c r="E38" s="213"/>
      <c r="F38" s="214"/>
      <c r="G38" s="214"/>
      <c r="H38" s="214"/>
      <c r="I38" s="214"/>
      <c r="J38" s="215"/>
      <c r="K38" s="231"/>
      <c r="L38" s="232"/>
      <c r="M38" s="232"/>
      <c r="N38" s="232"/>
      <c r="O38" s="232"/>
      <c r="P38" s="232"/>
      <c r="Q38" s="232"/>
      <c r="R38" s="232"/>
      <c r="S38" s="232"/>
      <c r="T38" s="232"/>
      <c r="U38" s="233"/>
      <c r="V38" s="213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5"/>
      <c r="AI38" s="231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3"/>
      <c r="BF38" s="122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31"/>
      <c r="BU38" s="367"/>
      <c r="BV38" s="241"/>
      <c r="BW38" s="241"/>
      <c r="BX38" s="241"/>
      <c r="BY38" s="368"/>
      <c r="BZ38" s="240"/>
      <c r="CA38" s="241"/>
      <c r="CB38" s="241"/>
      <c r="CC38" s="241"/>
      <c r="CD38" s="149"/>
      <c r="CE38" s="348"/>
      <c r="CF38" s="349"/>
      <c r="CG38" s="349"/>
      <c r="CH38" s="349"/>
      <c r="CI38" s="349"/>
      <c r="CJ38" s="349"/>
      <c r="CK38" s="349"/>
      <c r="CL38" s="349"/>
      <c r="CM38" s="349"/>
      <c r="CN38" s="349"/>
      <c r="CO38" s="349"/>
      <c r="CP38" s="349"/>
      <c r="CQ38" s="349"/>
      <c r="CR38" s="349"/>
      <c r="CS38" s="349"/>
      <c r="CT38" s="350"/>
      <c r="CU38" s="4"/>
      <c r="CV38" s="4"/>
      <c r="CW38" s="4"/>
      <c r="CX38" s="4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66">
        <v>21</v>
      </c>
      <c r="DM38" s="65"/>
      <c r="DN38" s="65">
        <v>21</v>
      </c>
    </row>
    <row r="39" spans="1:118" ht="6.75" customHeight="1">
      <c r="A39" s="20"/>
      <c r="B39" s="20"/>
      <c r="C39" s="106"/>
      <c r="D39" s="107"/>
      <c r="E39" s="213"/>
      <c r="F39" s="214"/>
      <c r="G39" s="214"/>
      <c r="H39" s="214"/>
      <c r="I39" s="214"/>
      <c r="J39" s="215"/>
      <c r="K39" s="254"/>
      <c r="L39" s="255"/>
      <c r="M39" s="255"/>
      <c r="N39" s="255"/>
      <c r="O39" s="255"/>
      <c r="P39" s="255"/>
      <c r="Q39" s="255"/>
      <c r="R39" s="255"/>
      <c r="S39" s="255"/>
      <c r="T39" s="255"/>
      <c r="U39" s="256"/>
      <c r="V39" s="257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9"/>
      <c r="AI39" s="254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6"/>
      <c r="BF39" s="334"/>
      <c r="BG39" s="274"/>
      <c r="BH39" s="274"/>
      <c r="BI39" s="274"/>
      <c r="BJ39" s="274"/>
      <c r="BK39" s="274"/>
      <c r="BL39" s="274"/>
      <c r="BM39" s="274"/>
      <c r="BN39" s="274"/>
      <c r="BO39" s="274"/>
      <c r="BP39" s="274"/>
      <c r="BQ39" s="274"/>
      <c r="BR39" s="274"/>
      <c r="BS39" s="274"/>
      <c r="BT39" s="335"/>
      <c r="BU39" s="172"/>
      <c r="BV39" s="169"/>
      <c r="BW39" s="169"/>
      <c r="BX39" s="169"/>
      <c r="BY39" s="369"/>
      <c r="BZ39" s="168"/>
      <c r="CA39" s="169"/>
      <c r="CB39" s="169"/>
      <c r="CC39" s="169"/>
      <c r="CD39" s="170"/>
      <c r="CE39" s="351"/>
      <c r="CF39" s="352"/>
      <c r="CG39" s="352"/>
      <c r="CH39" s="352"/>
      <c r="CI39" s="352"/>
      <c r="CJ39" s="352"/>
      <c r="CK39" s="352"/>
      <c r="CL39" s="352"/>
      <c r="CM39" s="352"/>
      <c r="CN39" s="352"/>
      <c r="CO39" s="352"/>
      <c r="CP39" s="352"/>
      <c r="CQ39" s="352"/>
      <c r="CR39" s="352"/>
      <c r="CS39" s="352"/>
      <c r="CT39" s="353"/>
      <c r="CU39" s="4"/>
      <c r="CV39" s="4"/>
      <c r="CW39" s="4"/>
      <c r="CX39" s="4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66">
        <v>22</v>
      </c>
      <c r="DM39" s="65"/>
      <c r="DN39" s="65">
        <v>22</v>
      </c>
    </row>
    <row r="40" spans="1:118" ht="6.75" customHeight="1">
      <c r="A40" s="20"/>
      <c r="B40" s="20"/>
      <c r="C40" s="106"/>
      <c r="D40" s="107"/>
      <c r="E40" s="213"/>
      <c r="F40" s="214"/>
      <c r="G40" s="214"/>
      <c r="H40" s="214"/>
      <c r="I40" s="214"/>
      <c r="J40" s="215"/>
      <c r="K40" s="231" t="s">
        <v>10</v>
      </c>
      <c r="L40" s="232"/>
      <c r="M40" s="232"/>
      <c r="N40" s="232"/>
      <c r="O40" s="232"/>
      <c r="P40" s="232"/>
      <c r="Q40" s="232"/>
      <c r="R40" s="232"/>
      <c r="S40" s="232"/>
      <c r="T40" s="232"/>
      <c r="U40" s="233"/>
      <c r="V40" s="213" t="s">
        <v>80</v>
      </c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5"/>
      <c r="AI40" s="155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7"/>
      <c r="BF40" s="69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1"/>
      <c r="BU40" s="354">
        <f>IF(BH43="","",IF(BH43&gt;=AO43,"○",""))</f>
      </c>
      <c r="BV40" s="355"/>
      <c r="BW40" s="355"/>
      <c r="BX40" s="355"/>
      <c r="BY40" s="356"/>
      <c r="BZ40" s="360">
        <f>IF(BH43="","",IF(BH43&lt;AO43,"○",""))</f>
      </c>
      <c r="CA40" s="355"/>
      <c r="CB40" s="355"/>
      <c r="CC40" s="355"/>
      <c r="CD40" s="361"/>
      <c r="CE40" s="336" t="s">
        <v>75</v>
      </c>
      <c r="CF40" s="337"/>
      <c r="CG40" s="337"/>
      <c r="CH40" s="337"/>
      <c r="CI40" s="337"/>
      <c r="CJ40" s="337"/>
      <c r="CK40" s="337"/>
      <c r="CL40" s="337"/>
      <c r="CM40" s="337"/>
      <c r="CN40" s="337"/>
      <c r="CO40" s="337"/>
      <c r="CP40" s="337"/>
      <c r="CQ40" s="337"/>
      <c r="CR40" s="337"/>
      <c r="CS40" s="337"/>
      <c r="CT40" s="338"/>
      <c r="CU40" s="4"/>
      <c r="CV40" s="4"/>
      <c r="CW40" s="4"/>
      <c r="CX40" s="4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66">
        <v>23</v>
      </c>
      <c r="DM40" s="65"/>
      <c r="DN40" s="65">
        <v>23</v>
      </c>
    </row>
    <row r="41" spans="1:118" ht="6.75" customHeight="1">
      <c r="A41" s="20"/>
      <c r="B41" s="20"/>
      <c r="C41" s="106"/>
      <c r="D41" s="107"/>
      <c r="E41" s="213"/>
      <c r="F41" s="214"/>
      <c r="G41" s="214"/>
      <c r="H41" s="214"/>
      <c r="I41" s="214"/>
      <c r="J41" s="215"/>
      <c r="K41" s="231"/>
      <c r="L41" s="232"/>
      <c r="M41" s="232"/>
      <c r="N41" s="232"/>
      <c r="O41" s="232"/>
      <c r="P41" s="232"/>
      <c r="Q41" s="232"/>
      <c r="R41" s="232"/>
      <c r="S41" s="232"/>
      <c r="T41" s="232"/>
      <c r="U41" s="233"/>
      <c r="V41" s="213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5"/>
      <c r="AI41" s="155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7"/>
      <c r="BF41" s="30"/>
      <c r="BG41" s="156" t="s">
        <v>76</v>
      </c>
      <c r="BH41" s="156"/>
      <c r="BI41" s="156"/>
      <c r="BJ41" s="156"/>
      <c r="BK41" s="156"/>
      <c r="BL41" s="31"/>
      <c r="BM41" s="31"/>
      <c r="BN41" s="31"/>
      <c r="BO41" s="31"/>
      <c r="BP41" s="31"/>
      <c r="BQ41" s="31"/>
      <c r="BR41" s="31"/>
      <c r="BS41" s="31"/>
      <c r="BT41" s="32"/>
      <c r="BU41" s="319"/>
      <c r="BV41" s="320"/>
      <c r="BW41" s="320"/>
      <c r="BX41" s="320"/>
      <c r="BY41" s="321"/>
      <c r="BZ41" s="362"/>
      <c r="CA41" s="320"/>
      <c r="CB41" s="320"/>
      <c r="CC41" s="320"/>
      <c r="CD41" s="363"/>
      <c r="CE41" s="339"/>
      <c r="CF41" s="340"/>
      <c r="CG41" s="340"/>
      <c r="CH41" s="340"/>
      <c r="CI41" s="340"/>
      <c r="CJ41" s="340"/>
      <c r="CK41" s="340"/>
      <c r="CL41" s="340"/>
      <c r="CM41" s="340"/>
      <c r="CN41" s="340"/>
      <c r="CO41" s="340"/>
      <c r="CP41" s="340"/>
      <c r="CQ41" s="340"/>
      <c r="CR41" s="340"/>
      <c r="CS41" s="340"/>
      <c r="CT41" s="341"/>
      <c r="CZ41" s="65" t="e">
        <f>VLOOKUP(BG12,DH42:DI47,2,0)</f>
        <v>#N/A</v>
      </c>
      <c r="DA41" s="65" t="s">
        <v>62</v>
      </c>
      <c r="DB41" s="65" t="s">
        <v>63</v>
      </c>
      <c r="DC41" s="65" t="s">
        <v>64</v>
      </c>
      <c r="DD41" s="65" t="s">
        <v>59</v>
      </c>
      <c r="DE41" s="65" t="s">
        <v>60</v>
      </c>
      <c r="DF41" s="65" t="s">
        <v>61</v>
      </c>
      <c r="DG41" s="8"/>
      <c r="DH41" s="8"/>
      <c r="DI41" s="8"/>
      <c r="DJ41" s="8"/>
      <c r="DK41" s="8"/>
      <c r="DL41" s="66">
        <v>24</v>
      </c>
      <c r="DM41" s="65"/>
      <c r="DN41" s="65">
        <v>24</v>
      </c>
    </row>
    <row r="42" spans="1:118" ht="6.75" customHeight="1">
      <c r="A42" s="20"/>
      <c r="B42" s="20"/>
      <c r="C42" s="106"/>
      <c r="D42" s="107"/>
      <c r="E42" s="213"/>
      <c r="F42" s="214"/>
      <c r="G42" s="214"/>
      <c r="H42" s="214"/>
      <c r="I42" s="214"/>
      <c r="J42" s="215"/>
      <c r="K42" s="231"/>
      <c r="L42" s="232"/>
      <c r="M42" s="232"/>
      <c r="N42" s="232"/>
      <c r="O42" s="232"/>
      <c r="P42" s="232"/>
      <c r="Q42" s="232"/>
      <c r="R42" s="232"/>
      <c r="S42" s="232"/>
      <c r="T42" s="232"/>
      <c r="U42" s="233"/>
      <c r="V42" s="213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5"/>
      <c r="AI42" s="30"/>
      <c r="AK42" s="31"/>
      <c r="AM42" s="21"/>
      <c r="AN42" s="21"/>
      <c r="AO42" s="21"/>
      <c r="AP42" s="21"/>
      <c r="AR42" s="72"/>
      <c r="AS42" s="72"/>
      <c r="AT42" s="72"/>
      <c r="AV42" s="31"/>
      <c r="AW42" s="31"/>
      <c r="AX42" s="31"/>
      <c r="AY42" s="31"/>
      <c r="AZ42" s="31"/>
      <c r="BA42" s="31"/>
      <c r="BB42" s="31"/>
      <c r="BC42" s="31"/>
      <c r="BD42" s="31"/>
      <c r="BE42" s="32"/>
      <c r="BF42" s="30"/>
      <c r="BG42" s="156"/>
      <c r="BH42" s="156"/>
      <c r="BI42" s="156"/>
      <c r="BJ42" s="156"/>
      <c r="BK42" s="156"/>
      <c r="BL42" s="31"/>
      <c r="BM42" s="31"/>
      <c r="BN42" s="31"/>
      <c r="BO42" s="31"/>
      <c r="BP42" s="31"/>
      <c r="BQ42" s="31"/>
      <c r="BR42" s="31"/>
      <c r="BS42" s="31"/>
      <c r="BT42" s="32"/>
      <c r="BU42" s="319"/>
      <c r="BV42" s="320"/>
      <c r="BW42" s="320"/>
      <c r="BX42" s="320"/>
      <c r="BY42" s="321"/>
      <c r="BZ42" s="362"/>
      <c r="CA42" s="320"/>
      <c r="CB42" s="320"/>
      <c r="CC42" s="320"/>
      <c r="CD42" s="363"/>
      <c r="CE42" s="339"/>
      <c r="CF42" s="340"/>
      <c r="CG42" s="340"/>
      <c r="CH42" s="340"/>
      <c r="CI42" s="340"/>
      <c r="CJ42" s="340"/>
      <c r="CK42" s="340"/>
      <c r="CL42" s="340"/>
      <c r="CM42" s="340"/>
      <c r="CN42" s="340"/>
      <c r="CO42" s="340"/>
      <c r="CP42" s="340"/>
      <c r="CQ42" s="340"/>
      <c r="CR42" s="340"/>
      <c r="CS42" s="340"/>
      <c r="CT42" s="341"/>
      <c r="CZ42" s="65" t="s">
        <v>53</v>
      </c>
      <c r="DA42" s="65">
        <v>750</v>
      </c>
      <c r="DB42" s="65">
        <v>700</v>
      </c>
      <c r="DC42" s="65">
        <v>650</v>
      </c>
      <c r="DD42" s="65">
        <v>650</v>
      </c>
      <c r="DE42" s="65">
        <v>620</v>
      </c>
      <c r="DF42" s="65">
        <v>620</v>
      </c>
      <c r="DG42" s="8"/>
      <c r="DH42" s="65" t="s">
        <v>62</v>
      </c>
      <c r="DI42" s="65">
        <v>2</v>
      </c>
      <c r="DJ42" s="8"/>
      <c r="DK42" s="8"/>
      <c r="DL42" s="66">
        <v>25</v>
      </c>
      <c r="DM42" s="65"/>
      <c r="DN42" s="65">
        <v>25</v>
      </c>
    </row>
    <row r="43" spans="1:118" ht="6.75" customHeight="1">
      <c r="A43" s="20"/>
      <c r="B43" s="20"/>
      <c r="C43" s="106"/>
      <c r="D43" s="107"/>
      <c r="E43" s="213"/>
      <c r="F43" s="214"/>
      <c r="G43" s="214"/>
      <c r="H43" s="214"/>
      <c r="I43" s="214"/>
      <c r="J43" s="215"/>
      <c r="K43" s="231"/>
      <c r="L43" s="232"/>
      <c r="M43" s="232"/>
      <c r="N43" s="232"/>
      <c r="O43" s="232"/>
      <c r="P43" s="232"/>
      <c r="Q43" s="232"/>
      <c r="R43" s="232"/>
      <c r="S43" s="232"/>
      <c r="T43" s="232"/>
      <c r="U43" s="233"/>
      <c r="V43" s="213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5"/>
      <c r="AI43" s="35"/>
      <c r="AJ43" s="156" t="s">
        <v>39</v>
      </c>
      <c r="AK43" s="156"/>
      <c r="AL43" s="156"/>
      <c r="AM43" s="156"/>
      <c r="AN43" s="156"/>
      <c r="AO43" s="275" t="str">
        <f>IF(ISERROR(VLOOKUP(AT12,CZ27:DA30,2,0)),"?",VLOOKUP(AT12,CZ27:DA30,2,0))</f>
        <v>?</v>
      </c>
      <c r="AP43" s="275"/>
      <c r="AQ43" s="275"/>
      <c r="AR43" s="275"/>
      <c r="AS43" s="275"/>
      <c r="AT43" s="156" t="s">
        <v>84</v>
      </c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32"/>
      <c r="BF43" s="30"/>
      <c r="BG43" s="31"/>
      <c r="BH43" s="135"/>
      <c r="BI43" s="135"/>
      <c r="BJ43" s="135"/>
      <c r="BK43" s="135"/>
      <c r="BL43" s="135"/>
      <c r="BM43" s="135"/>
      <c r="BN43" s="156" t="s">
        <v>35</v>
      </c>
      <c r="BO43" s="156"/>
      <c r="BP43" s="156"/>
      <c r="BQ43" s="31"/>
      <c r="BR43" s="31"/>
      <c r="BS43" s="31"/>
      <c r="BT43" s="32"/>
      <c r="BU43" s="319"/>
      <c r="BV43" s="320"/>
      <c r="BW43" s="320"/>
      <c r="BX43" s="320"/>
      <c r="BY43" s="321"/>
      <c r="BZ43" s="362"/>
      <c r="CA43" s="320"/>
      <c r="CB43" s="320"/>
      <c r="CC43" s="320"/>
      <c r="CD43" s="363"/>
      <c r="CE43" s="339"/>
      <c r="CF43" s="340"/>
      <c r="CG43" s="340"/>
      <c r="CH43" s="340"/>
      <c r="CI43" s="340"/>
      <c r="CJ43" s="340"/>
      <c r="CK43" s="340"/>
      <c r="CL43" s="340"/>
      <c r="CM43" s="340"/>
      <c r="CN43" s="340"/>
      <c r="CO43" s="340"/>
      <c r="CP43" s="340"/>
      <c r="CQ43" s="340"/>
      <c r="CR43" s="340"/>
      <c r="CS43" s="340"/>
      <c r="CT43" s="341"/>
      <c r="CZ43" s="65" t="s">
        <v>54</v>
      </c>
      <c r="DA43" s="65">
        <v>1100</v>
      </c>
      <c r="DB43" s="65">
        <v>1000</v>
      </c>
      <c r="DC43" s="65">
        <v>950</v>
      </c>
      <c r="DD43" s="65">
        <v>950</v>
      </c>
      <c r="DE43" s="65">
        <v>900</v>
      </c>
      <c r="DF43" s="65">
        <v>900</v>
      </c>
      <c r="DG43" s="8"/>
      <c r="DH43" s="65" t="s">
        <v>55</v>
      </c>
      <c r="DI43" s="65">
        <v>3</v>
      </c>
      <c r="DJ43" s="8"/>
      <c r="DK43" s="8"/>
      <c r="DL43" s="66">
        <v>26</v>
      </c>
      <c r="DM43" s="65"/>
      <c r="DN43" s="65">
        <v>26</v>
      </c>
    </row>
    <row r="44" spans="1:118" ht="6.75" customHeight="1">
      <c r="A44" s="20"/>
      <c r="B44" s="20"/>
      <c r="C44" s="106"/>
      <c r="D44" s="107"/>
      <c r="E44" s="213"/>
      <c r="F44" s="214"/>
      <c r="G44" s="214"/>
      <c r="H44" s="214"/>
      <c r="I44" s="214"/>
      <c r="J44" s="215"/>
      <c r="K44" s="231"/>
      <c r="L44" s="232"/>
      <c r="M44" s="232"/>
      <c r="N44" s="232"/>
      <c r="O44" s="232"/>
      <c r="P44" s="232"/>
      <c r="Q44" s="232"/>
      <c r="R44" s="232"/>
      <c r="S44" s="232"/>
      <c r="T44" s="232"/>
      <c r="U44" s="233"/>
      <c r="V44" s="213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5"/>
      <c r="AI44" s="36"/>
      <c r="AJ44" s="159"/>
      <c r="AK44" s="159"/>
      <c r="AL44" s="159"/>
      <c r="AM44" s="159"/>
      <c r="AN44" s="159"/>
      <c r="AO44" s="277"/>
      <c r="AP44" s="277"/>
      <c r="AQ44" s="277"/>
      <c r="AR44" s="277"/>
      <c r="AS44" s="277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32"/>
      <c r="BF44" s="30"/>
      <c r="BG44" s="31"/>
      <c r="BH44" s="138"/>
      <c r="BI44" s="138"/>
      <c r="BJ44" s="138"/>
      <c r="BK44" s="138"/>
      <c r="BL44" s="138"/>
      <c r="BM44" s="138"/>
      <c r="BN44" s="156"/>
      <c r="BO44" s="156"/>
      <c r="BP44" s="156"/>
      <c r="BQ44" s="31"/>
      <c r="BR44" s="31"/>
      <c r="BS44" s="31"/>
      <c r="BT44" s="32"/>
      <c r="BU44" s="319"/>
      <c r="BV44" s="320"/>
      <c r="BW44" s="320"/>
      <c r="BX44" s="320"/>
      <c r="BY44" s="321"/>
      <c r="BZ44" s="362"/>
      <c r="CA44" s="320"/>
      <c r="CB44" s="320"/>
      <c r="CC44" s="320"/>
      <c r="CD44" s="363"/>
      <c r="CE44" s="339"/>
      <c r="CF44" s="340"/>
      <c r="CG44" s="340"/>
      <c r="CH44" s="340"/>
      <c r="CI44" s="340"/>
      <c r="CJ44" s="340"/>
      <c r="CK44" s="340"/>
      <c r="CL44" s="340"/>
      <c r="CM44" s="340"/>
      <c r="CN44" s="340"/>
      <c r="CO44" s="340"/>
      <c r="CP44" s="340"/>
      <c r="CQ44" s="340"/>
      <c r="CR44" s="340"/>
      <c r="CS44" s="340"/>
      <c r="CT44" s="341"/>
      <c r="CZ44" s="65" t="s">
        <v>56</v>
      </c>
      <c r="DA44" s="65">
        <v>2200</v>
      </c>
      <c r="DB44" s="65">
        <v>1900</v>
      </c>
      <c r="DC44" s="65">
        <v>1650</v>
      </c>
      <c r="DD44" s="65">
        <v>1650</v>
      </c>
      <c r="DE44" s="65">
        <v>1600</v>
      </c>
      <c r="DF44" s="65">
        <v>1600</v>
      </c>
      <c r="DG44" s="8"/>
      <c r="DH44" s="65" t="s">
        <v>64</v>
      </c>
      <c r="DI44" s="65">
        <v>4</v>
      </c>
      <c r="DJ44" s="8"/>
      <c r="DK44" s="8"/>
      <c r="DL44" s="66">
        <v>27</v>
      </c>
      <c r="DM44" s="65"/>
      <c r="DN44" s="65">
        <v>27</v>
      </c>
    </row>
    <row r="45" spans="1:118" ht="6.75" customHeight="1">
      <c r="A45" s="20"/>
      <c r="B45" s="20"/>
      <c r="C45" s="108"/>
      <c r="D45" s="109"/>
      <c r="E45" s="222"/>
      <c r="F45" s="223"/>
      <c r="G45" s="223"/>
      <c r="H45" s="223"/>
      <c r="I45" s="223"/>
      <c r="J45" s="224"/>
      <c r="K45" s="234"/>
      <c r="L45" s="235"/>
      <c r="M45" s="235"/>
      <c r="N45" s="235"/>
      <c r="O45" s="235"/>
      <c r="P45" s="235"/>
      <c r="Q45" s="235"/>
      <c r="R45" s="235"/>
      <c r="S45" s="235"/>
      <c r="T45" s="235"/>
      <c r="U45" s="236"/>
      <c r="V45" s="222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4"/>
      <c r="AI45" s="37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8"/>
      <c r="BF45" s="63"/>
      <c r="BG45" s="34"/>
      <c r="BH45" s="34"/>
      <c r="BI45" s="34"/>
      <c r="BJ45" s="102"/>
      <c r="BK45" s="102"/>
      <c r="BL45" s="102"/>
      <c r="BM45" s="102"/>
      <c r="BN45" s="102"/>
      <c r="BO45" s="102"/>
      <c r="BP45" s="102"/>
      <c r="BQ45" s="102"/>
      <c r="BR45" s="34"/>
      <c r="BS45" s="34"/>
      <c r="BT45" s="62"/>
      <c r="BU45" s="357"/>
      <c r="BV45" s="358"/>
      <c r="BW45" s="358"/>
      <c r="BX45" s="358"/>
      <c r="BY45" s="359"/>
      <c r="BZ45" s="364"/>
      <c r="CA45" s="358"/>
      <c r="CB45" s="358"/>
      <c r="CC45" s="358"/>
      <c r="CD45" s="365"/>
      <c r="CE45" s="342"/>
      <c r="CF45" s="343"/>
      <c r="CG45" s="343"/>
      <c r="CH45" s="343"/>
      <c r="CI45" s="343"/>
      <c r="CJ45" s="343"/>
      <c r="CK45" s="343"/>
      <c r="CL45" s="343"/>
      <c r="CM45" s="343"/>
      <c r="CN45" s="343"/>
      <c r="CO45" s="343"/>
      <c r="CP45" s="343"/>
      <c r="CQ45" s="343"/>
      <c r="CR45" s="343"/>
      <c r="CS45" s="343"/>
      <c r="CT45" s="344"/>
      <c r="CZ45" s="65" t="s">
        <v>58</v>
      </c>
      <c r="DA45" s="65">
        <v>2800</v>
      </c>
      <c r="DB45" s="65">
        <v>2400</v>
      </c>
      <c r="DC45" s="65">
        <v>2100</v>
      </c>
      <c r="DD45" s="65">
        <v>2100</v>
      </c>
      <c r="DE45" s="65">
        <v>2000</v>
      </c>
      <c r="DF45" s="65">
        <v>2000</v>
      </c>
      <c r="DG45" s="8"/>
      <c r="DH45" s="65" t="s">
        <v>59</v>
      </c>
      <c r="DI45" s="65">
        <v>5</v>
      </c>
      <c r="DJ45" s="8"/>
      <c r="DK45" s="8"/>
      <c r="DL45" s="66">
        <v>28</v>
      </c>
      <c r="DM45" s="65"/>
      <c r="DN45" s="65">
        <v>28</v>
      </c>
    </row>
    <row r="46" spans="1:118" ht="6.75" customHeight="1">
      <c r="A46" s="20"/>
      <c r="B46" s="20"/>
      <c r="C46" s="104" t="s">
        <v>37</v>
      </c>
      <c r="D46" s="105"/>
      <c r="E46" s="225" t="s">
        <v>86</v>
      </c>
      <c r="F46" s="226"/>
      <c r="G46" s="226"/>
      <c r="H46" s="226"/>
      <c r="I46" s="226"/>
      <c r="J46" s="227"/>
      <c r="K46" s="251" t="s">
        <v>7</v>
      </c>
      <c r="L46" s="252"/>
      <c r="M46" s="252"/>
      <c r="N46" s="252"/>
      <c r="O46" s="252"/>
      <c r="P46" s="252"/>
      <c r="Q46" s="252"/>
      <c r="R46" s="252"/>
      <c r="S46" s="252"/>
      <c r="T46" s="252"/>
      <c r="U46" s="253"/>
      <c r="V46" s="225" t="s">
        <v>79</v>
      </c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7"/>
      <c r="AI46" s="251" t="s">
        <v>91</v>
      </c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3"/>
      <c r="BF46" s="331"/>
      <c r="BG46" s="332"/>
      <c r="BH46" s="332"/>
      <c r="BI46" s="332"/>
      <c r="BJ46" s="332"/>
      <c r="BK46" s="332"/>
      <c r="BL46" s="332"/>
      <c r="BM46" s="332"/>
      <c r="BN46" s="332"/>
      <c r="BO46" s="332"/>
      <c r="BP46" s="332"/>
      <c r="BQ46" s="332"/>
      <c r="BR46" s="332"/>
      <c r="BS46" s="332"/>
      <c r="BT46" s="333"/>
      <c r="BU46" s="171"/>
      <c r="BV46" s="167"/>
      <c r="BW46" s="167"/>
      <c r="BX46" s="167"/>
      <c r="BY46" s="366"/>
      <c r="BZ46" s="166"/>
      <c r="CA46" s="167"/>
      <c r="CB46" s="167"/>
      <c r="CC46" s="167"/>
      <c r="CD46" s="146"/>
      <c r="CE46" s="345" t="s">
        <v>73</v>
      </c>
      <c r="CF46" s="346"/>
      <c r="CG46" s="346"/>
      <c r="CH46" s="346"/>
      <c r="CI46" s="346"/>
      <c r="CJ46" s="346"/>
      <c r="CK46" s="346"/>
      <c r="CL46" s="346"/>
      <c r="CM46" s="346"/>
      <c r="CN46" s="346"/>
      <c r="CO46" s="346"/>
      <c r="CP46" s="346"/>
      <c r="CQ46" s="346"/>
      <c r="CR46" s="346"/>
      <c r="CS46" s="346"/>
      <c r="CT46" s="347"/>
      <c r="CZ46" s="65"/>
      <c r="DA46" s="65"/>
      <c r="DB46" s="65"/>
      <c r="DC46" s="65"/>
      <c r="DD46" s="65"/>
      <c r="DE46" s="65"/>
      <c r="DF46" s="65"/>
      <c r="DG46" s="8"/>
      <c r="DH46" s="65" t="s">
        <v>60</v>
      </c>
      <c r="DI46" s="65">
        <v>6</v>
      </c>
      <c r="DJ46" s="8"/>
      <c r="DK46" s="8"/>
      <c r="DL46" s="66">
        <v>29</v>
      </c>
      <c r="DM46" s="65"/>
      <c r="DN46" s="65">
        <v>29</v>
      </c>
    </row>
    <row r="47" spans="1:118" ht="6.75" customHeight="1">
      <c r="A47" s="20"/>
      <c r="B47" s="20"/>
      <c r="C47" s="106"/>
      <c r="D47" s="107"/>
      <c r="E47" s="213"/>
      <c r="F47" s="214"/>
      <c r="G47" s="214"/>
      <c r="H47" s="214"/>
      <c r="I47" s="214"/>
      <c r="J47" s="215"/>
      <c r="K47" s="231"/>
      <c r="L47" s="232"/>
      <c r="M47" s="232"/>
      <c r="N47" s="232"/>
      <c r="O47" s="232"/>
      <c r="P47" s="232"/>
      <c r="Q47" s="232"/>
      <c r="R47" s="232"/>
      <c r="S47" s="232"/>
      <c r="T47" s="232"/>
      <c r="U47" s="233"/>
      <c r="V47" s="213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5"/>
      <c r="AI47" s="231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  <c r="BE47" s="233"/>
      <c r="BF47" s="122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31"/>
      <c r="BU47" s="367"/>
      <c r="BV47" s="241"/>
      <c r="BW47" s="241"/>
      <c r="BX47" s="241"/>
      <c r="BY47" s="368"/>
      <c r="BZ47" s="240"/>
      <c r="CA47" s="241"/>
      <c r="CB47" s="241"/>
      <c r="CC47" s="241"/>
      <c r="CD47" s="149"/>
      <c r="CE47" s="348"/>
      <c r="CF47" s="349"/>
      <c r="CG47" s="349"/>
      <c r="CH47" s="349"/>
      <c r="CI47" s="349"/>
      <c r="CJ47" s="349"/>
      <c r="CK47" s="349"/>
      <c r="CL47" s="349"/>
      <c r="CM47" s="349"/>
      <c r="CN47" s="349"/>
      <c r="CO47" s="349"/>
      <c r="CP47" s="349"/>
      <c r="CQ47" s="349"/>
      <c r="CR47" s="349"/>
      <c r="CS47" s="349"/>
      <c r="CT47" s="350"/>
      <c r="CZ47" s="8"/>
      <c r="DA47" s="8"/>
      <c r="DB47" s="8"/>
      <c r="DC47" s="8"/>
      <c r="DD47" s="8"/>
      <c r="DE47" s="8"/>
      <c r="DF47" s="8"/>
      <c r="DG47" s="8"/>
      <c r="DH47" s="65" t="s">
        <v>61</v>
      </c>
      <c r="DI47" s="65">
        <v>7</v>
      </c>
      <c r="DJ47" s="8"/>
      <c r="DK47" s="8"/>
      <c r="DL47" s="66">
        <v>30</v>
      </c>
      <c r="DM47" s="65"/>
      <c r="DN47" s="65">
        <v>30</v>
      </c>
    </row>
    <row r="48" spans="1:118" ht="6.75" customHeight="1">
      <c r="A48" s="20"/>
      <c r="B48" s="20"/>
      <c r="C48" s="106"/>
      <c r="D48" s="107"/>
      <c r="E48" s="213"/>
      <c r="F48" s="214"/>
      <c r="G48" s="214"/>
      <c r="H48" s="214"/>
      <c r="I48" s="214"/>
      <c r="J48" s="215"/>
      <c r="K48" s="231"/>
      <c r="L48" s="232"/>
      <c r="M48" s="232"/>
      <c r="N48" s="232"/>
      <c r="O48" s="232"/>
      <c r="P48" s="232"/>
      <c r="Q48" s="232"/>
      <c r="R48" s="232"/>
      <c r="S48" s="232"/>
      <c r="T48" s="232"/>
      <c r="U48" s="233"/>
      <c r="V48" s="213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5"/>
      <c r="AI48" s="231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3"/>
      <c r="BF48" s="122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31"/>
      <c r="BU48" s="367"/>
      <c r="BV48" s="241"/>
      <c r="BW48" s="241"/>
      <c r="BX48" s="241"/>
      <c r="BY48" s="368"/>
      <c r="BZ48" s="240"/>
      <c r="CA48" s="241"/>
      <c r="CB48" s="241"/>
      <c r="CC48" s="241"/>
      <c r="CD48" s="149"/>
      <c r="CE48" s="348"/>
      <c r="CF48" s="349"/>
      <c r="CG48" s="349"/>
      <c r="CH48" s="349"/>
      <c r="CI48" s="349"/>
      <c r="CJ48" s="349"/>
      <c r="CK48" s="349"/>
      <c r="CL48" s="349"/>
      <c r="CM48" s="349"/>
      <c r="CN48" s="349"/>
      <c r="CO48" s="349"/>
      <c r="CP48" s="349"/>
      <c r="CQ48" s="349"/>
      <c r="CR48" s="349"/>
      <c r="CS48" s="349"/>
      <c r="CT48" s="350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66">
        <v>31</v>
      </c>
      <c r="DM48" s="65"/>
      <c r="DN48" s="65">
        <v>31</v>
      </c>
    </row>
    <row r="49" spans="1:118" ht="6.75" customHeight="1">
      <c r="A49" s="20"/>
      <c r="B49" s="20"/>
      <c r="C49" s="106"/>
      <c r="D49" s="107"/>
      <c r="E49" s="213"/>
      <c r="F49" s="214"/>
      <c r="G49" s="214"/>
      <c r="H49" s="214"/>
      <c r="I49" s="214"/>
      <c r="J49" s="215"/>
      <c r="K49" s="254"/>
      <c r="L49" s="255"/>
      <c r="M49" s="255"/>
      <c r="N49" s="255"/>
      <c r="O49" s="255"/>
      <c r="P49" s="255"/>
      <c r="Q49" s="255"/>
      <c r="R49" s="255"/>
      <c r="S49" s="255"/>
      <c r="T49" s="255"/>
      <c r="U49" s="256"/>
      <c r="V49" s="257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9"/>
      <c r="AI49" s="254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6"/>
      <c r="BF49" s="334"/>
      <c r="BG49" s="274"/>
      <c r="BH49" s="274"/>
      <c r="BI49" s="274"/>
      <c r="BJ49" s="274"/>
      <c r="BK49" s="274"/>
      <c r="BL49" s="274"/>
      <c r="BM49" s="274"/>
      <c r="BN49" s="274"/>
      <c r="BO49" s="274"/>
      <c r="BP49" s="274"/>
      <c r="BQ49" s="274"/>
      <c r="BR49" s="274"/>
      <c r="BS49" s="274"/>
      <c r="BT49" s="335"/>
      <c r="BU49" s="172"/>
      <c r="BV49" s="169"/>
      <c r="BW49" s="169"/>
      <c r="BX49" s="169"/>
      <c r="BY49" s="369"/>
      <c r="BZ49" s="168"/>
      <c r="CA49" s="169"/>
      <c r="CB49" s="169"/>
      <c r="CC49" s="169"/>
      <c r="CD49" s="170"/>
      <c r="CE49" s="351"/>
      <c r="CF49" s="352"/>
      <c r="CG49" s="352"/>
      <c r="CH49" s="352"/>
      <c r="CI49" s="352"/>
      <c r="CJ49" s="352"/>
      <c r="CK49" s="352"/>
      <c r="CL49" s="352"/>
      <c r="CM49" s="352"/>
      <c r="CN49" s="352"/>
      <c r="CO49" s="352"/>
      <c r="CP49" s="352"/>
      <c r="CQ49" s="352"/>
      <c r="CR49" s="352"/>
      <c r="CS49" s="352"/>
      <c r="CT49" s="353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66">
        <v>32</v>
      </c>
      <c r="DM49" s="65"/>
      <c r="DN49" s="65"/>
    </row>
    <row r="50" spans="1:118" ht="6.75" customHeight="1">
      <c r="A50" s="20"/>
      <c r="B50" s="20"/>
      <c r="C50" s="106"/>
      <c r="D50" s="107"/>
      <c r="E50" s="213"/>
      <c r="F50" s="214"/>
      <c r="G50" s="214"/>
      <c r="H50" s="214"/>
      <c r="I50" s="214"/>
      <c r="J50" s="215"/>
      <c r="K50" s="228" t="s">
        <v>12</v>
      </c>
      <c r="L50" s="229"/>
      <c r="M50" s="229"/>
      <c r="N50" s="229"/>
      <c r="O50" s="229"/>
      <c r="P50" s="229"/>
      <c r="Q50" s="229"/>
      <c r="R50" s="229"/>
      <c r="S50" s="229"/>
      <c r="T50" s="229"/>
      <c r="U50" s="230"/>
      <c r="V50" s="210" t="s">
        <v>81</v>
      </c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2"/>
      <c r="AI50" s="228" t="s">
        <v>94</v>
      </c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30"/>
      <c r="BF50" s="119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9"/>
      <c r="BU50" s="370"/>
      <c r="BV50" s="238"/>
      <c r="BW50" s="238"/>
      <c r="BX50" s="238"/>
      <c r="BY50" s="371"/>
      <c r="BZ50" s="237"/>
      <c r="CA50" s="238"/>
      <c r="CB50" s="238"/>
      <c r="CC50" s="238"/>
      <c r="CD50" s="239"/>
      <c r="CE50" s="345" t="s">
        <v>73</v>
      </c>
      <c r="CF50" s="346"/>
      <c r="CG50" s="346"/>
      <c r="CH50" s="346"/>
      <c r="CI50" s="346"/>
      <c r="CJ50" s="346"/>
      <c r="CK50" s="346"/>
      <c r="CL50" s="346"/>
      <c r="CM50" s="346"/>
      <c r="CN50" s="346"/>
      <c r="CO50" s="346"/>
      <c r="CP50" s="346"/>
      <c r="CQ50" s="346"/>
      <c r="CR50" s="346"/>
      <c r="CS50" s="346"/>
      <c r="CT50" s="347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66">
        <v>33</v>
      </c>
      <c r="DM50" s="65"/>
      <c r="DN50" s="65"/>
    </row>
    <row r="51" spans="1:114" ht="6.75" customHeight="1">
      <c r="A51" s="20"/>
      <c r="B51" s="20"/>
      <c r="C51" s="106"/>
      <c r="D51" s="107"/>
      <c r="E51" s="213"/>
      <c r="F51" s="214"/>
      <c r="G51" s="214"/>
      <c r="H51" s="214"/>
      <c r="I51" s="214"/>
      <c r="J51" s="215"/>
      <c r="K51" s="231"/>
      <c r="L51" s="232"/>
      <c r="M51" s="232"/>
      <c r="N51" s="232"/>
      <c r="O51" s="232"/>
      <c r="P51" s="232"/>
      <c r="Q51" s="232"/>
      <c r="R51" s="232"/>
      <c r="S51" s="232"/>
      <c r="T51" s="232"/>
      <c r="U51" s="233"/>
      <c r="V51" s="213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5"/>
      <c r="AI51" s="231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  <c r="BC51" s="232"/>
      <c r="BD51" s="232"/>
      <c r="BE51" s="233"/>
      <c r="BF51" s="122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31"/>
      <c r="BU51" s="367"/>
      <c r="BV51" s="241"/>
      <c r="BW51" s="241"/>
      <c r="BX51" s="241"/>
      <c r="BY51" s="368"/>
      <c r="BZ51" s="240"/>
      <c r="CA51" s="241"/>
      <c r="CB51" s="241"/>
      <c r="CC51" s="241"/>
      <c r="CD51" s="149"/>
      <c r="CE51" s="348"/>
      <c r="CF51" s="349"/>
      <c r="CG51" s="349"/>
      <c r="CH51" s="349"/>
      <c r="CI51" s="349"/>
      <c r="CJ51" s="349"/>
      <c r="CK51" s="349"/>
      <c r="CL51" s="349"/>
      <c r="CM51" s="349"/>
      <c r="CN51" s="349"/>
      <c r="CO51" s="349"/>
      <c r="CP51" s="349"/>
      <c r="CQ51" s="349"/>
      <c r="CR51" s="349"/>
      <c r="CS51" s="349"/>
      <c r="CT51" s="350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</row>
    <row r="52" spans="1:114" ht="6.75" customHeight="1">
      <c r="A52" s="20"/>
      <c r="B52" s="20"/>
      <c r="C52" s="106"/>
      <c r="D52" s="107"/>
      <c r="E52" s="213"/>
      <c r="F52" s="214"/>
      <c r="G52" s="214"/>
      <c r="H52" s="214"/>
      <c r="I52" s="214"/>
      <c r="J52" s="215"/>
      <c r="K52" s="231"/>
      <c r="L52" s="232"/>
      <c r="M52" s="232"/>
      <c r="N52" s="232"/>
      <c r="O52" s="232"/>
      <c r="P52" s="232"/>
      <c r="Q52" s="232"/>
      <c r="R52" s="232"/>
      <c r="S52" s="232"/>
      <c r="T52" s="232"/>
      <c r="U52" s="233"/>
      <c r="V52" s="213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5"/>
      <c r="AI52" s="231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232"/>
      <c r="BB52" s="232"/>
      <c r="BC52" s="232"/>
      <c r="BD52" s="232"/>
      <c r="BE52" s="233"/>
      <c r="BF52" s="122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31"/>
      <c r="BU52" s="367"/>
      <c r="BV52" s="241"/>
      <c r="BW52" s="241"/>
      <c r="BX52" s="241"/>
      <c r="BY52" s="368"/>
      <c r="BZ52" s="240"/>
      <c r="CA52" s="241"/>
      <c r="CB52" s="241"/>
      <c r="CC52" s="241"/>
      <c r="CD52" s="149"/>
      <c r="CE52" s="348"/>
      <c r="CF52" s="349"/>
      <c r="CG52" s="349"/>
      <c r="CH52" s="349"/>
      <c r="CI52" s="349"/>
      <c r="CJ52" s="349"/>
      <c r="CK52" s="349"/>
      <c r="CL52" s="349"/>
      <c r="CM52" s="349"/>
      <c r="CN52" s="349"/>
      <c r="CO52" s="349"/>
      <c r="CP52" s="349"/>
      <c r="CQ52" s="349"/>
      <c r="CR52" s="349"/>
      <c r="CS52" s="349"/>
      <c r="CT52" s="350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</row>
    <row r="53" spans="1:114" ht="6.75" customHeight="1">
      <c r="A53" s="20"/>
      <c r="B53" s="20"/>
      <c r="C53" s="108"/>
      <c r="D53" s="109"/>
      <c r="E53" s="222"/>
      <c r="F53" s="223"/>
      <c r="G53" s="223"/>
      <c r="H53" s="223"/>
      <c r="I53" s="223"/>
      <c r="J53" s="224"/>
      <c r="K53" s="234"/>
      <c r="L53" s="235"/>
      <c r="M53" s="235"/>
      <c r="N53" s="235"/>
      <c r="O53" s="235"/>
      <c r="P53" s="235"/>
      <c r="Q53" s="235"/>
      <c r="R53" s="235"/>
      <c r="S53" s="235"/>
      <c r="T53" s="235"/>
      <c r="U53" s="236"/>
      <c r="V53" s="222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4"/>
      <c r="AI53" s="234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6"/>
      <c r="BF53" s="125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33"/>
      <c r="BU53" s="372"/>
      <c r="BV53" s="243"/>
      <c r="BW53" s="243"/>
      <c r="BX53" s="243"/>
      <c r="BY53" s="373"/>
      <c r="BZ53" s="242"/>
      <c r="CA53" s="243"/>
      <c r="CB53" s="243"/>
      <c r="CC53" s="243"/>
      <c r="CD53" s="244"/>
      <c r="CE53" s="351"/>
      <c r="CF53" s="352"/>
      <c r="CG53" s="352"/>
      <c r="CH53" s="352"/>
      <c r="CI53" s="352"/>
      <c r="CJ53" s="352"/>
      <c r="CK53" s="352"/>
      <c r="CL53" s="352"/>
      <c r="CM53" s="352"/>
      <c r="CN53" s="352"/>
      <c r="CO53" s="352"/>
      <c r="CP53" s="352"/>
      <c r="CQ53" s="352"/>
      <c r="CR53" s="352"/>
      <c r="CS53" s="352"/>
      <c r="CT53" s="353"/>
      <c r="CZ53" s="8"/>
      <c r="DA53" s="8"/>
      <c r="DB53" s="8"/>
      <c r="DC53" s="8"/>
      <c r="DD53" s="8"/>
      <c r="DE53" s="8"/>
      <c r="DF53" s="8"/>
      <c r="DG53" s="8"/>
      <c r="DJ53" s="8"/>
    </row>
    <row r="54" spans="1:107" ht="6.75" customHeight="1">
      <c r="A54" s="20"/>
      <c r="B54" s="20"/>
      <c r="C54" s="104" t="s">
        <v>33</v>
      </c>
      <c r="D54" s="105"/>
      <c r="E54" s="95" t="s">
        <v>2</v>
      </c>
      <c r="F54" s="96"/>
      <c r="G54" s="96"/>
      <c r="H54" s="96"/>
      <c r="I54" s="96"/>
      <c r="J54" s="97"/>
      <c r="K54" s="251" t="s">
        <v>18</v>
      </c>
      <c r="L54" s="252"/>
      <c r="M54" s="252"/>
      <c r="N54" s="252"/>
      <c r="O54" s="252"/>
      <c r="P54" s="252"/>
      <c r="Q54" s="252"/>
      <c r="R54" s="252"/>
      <c r="S54" s="252"/>
      <c r="T54" s="252"/>
      <c r="U54" s="253"/>
      <c r="V54" s="219" t="s">
        <v>9</v>
      </c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51"/>
      <c r="AI54" s="219" t="s">
        <v>90</v>
      </c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312"/>
      <c r="BG54" s="312"/>
      <c r="BH54" s="312"/>
      <c r="BI54" s="312"/>
      <c r="BJ54" s="312"/>
      <c r="BK54" s="312"/>
      <c r="BL54" s="312"/>
      <c r="BM54" s="312"/>
      <c r="BN54" s="312"/>
      <c r="BO54" s="312"/>
      <c r="BP54" s="312"/>
      <c r="BQ54" s="312"/>
      <c r="BR54" s="312"/>
      <c r="BS54" s="312"/>
      <c r="BT54" s="312"/>
      <c r="BU54" s="146"/>
      <c r="BV54" s="147"/>
      <c r="BW54" s="147"/>
      <c r="BX54" s="147"/>
      <c r="BY54" s="148"/>
      <c r="BZ54" s="146"/>
      <c r="CA54" s="147"/>
      <c r="CB54" s="147"/>
      <c r="CC54" s="147"/>
      <c r="CD54" s="147"/>
      <c r="CE54" s="179" t="s">
        <v>73</v>
      </c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79"/>
      <c r="CR54" s="179"/>
      <c r="CS54" s="179"/>
      <c r="CT54" s="179"/>
      <c r="CZ54" s="65"/>
      <c r="DA54" s="65" t="s">
        <v>45</v>
      </c>
      <c r="DB54" s="65" t="s">
        <v>71</v>
      </c>
      <c r="DC54" s="65" t="s">
        <v>72</v>
      </c>
    </row>
    <row r="55" spans="1:107" ht="6.75" customHeight="1">
      <c r="A55" s="20"/>
      <c r="B55" s="20"/>
      <c r="C55" s="106"/>
      <c r="D55" s="107"/>
      <c r="E55" s="98"/>
      <c r="F55" s="99"/>
      <c r="G55" s="99"/>
      <c r="H55" s="99"/>
      <c r="I55" s="99"/>
      <c r="J55" s="100"/>
      <c r="K55" s="254"/>
      <c r="L55" s="255"/>
      <c r="M55" s="255"/>
      <c r="N55" s="255"/>
      <c r="O55" s="255"/>
      <c r="P55" s="255"/>
      <c r="Q55" s="255"/>
      <c r="R55" s="255"/>
      <c r="S55" s="255"/>
      <c r="T55" s="255"/>
      <c r="U55" s="256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54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  <c r="AT55" s="263"/>
      <c r="AU55" s="263"/>
      <c r="AV55" s="263"/>
      <c r="AW55" s="263"/>
      <c r="AX55" s="263"/>
      <c r="AY55" s="263"/>
      <c r="AZ55" s="263"/>
      <c r="BA55" s="263"/>
      <c r="BB55" s="263"/>
      <c r="BC55" s="263"/>
      <c r="BD55" s="263"/>
      <c r="BE55" s="263"/>
      <c r="BF55" s="313"/>
      <c r="BG55" s="313"/>
      <c r="BH55" s="313"/>
      <c r="BI55" s="313"/>
      <c r="BJ55" s="313"/>
      <c r="BK55" s="313"/>
      <c r="BL55" s="313"/>
      <c r="BM55" s="313"/>
      <c r="BN55" s="313"/>
      <c r="BO55" s="313"/>
      <c r="BP55" s="313"/>
      <c r="BQ55" s="313"/>
      <c r="BR55" s="313"/>
      <c r="BS55" s="313"/>
      <c r="BT55" s="313"/>
      <c r="BU55" s="149"/>
      <c r="BV55" s="150"/>
      <c r="BW55" s="150"/>
      <c r="BX55" s="150"/>
      <c r="BY55" s="151"/>
      <c r="BZ55" s="149"/>
      <c r="CA55" s="150"/>
      <c r="CB55" s="150"/>
      <c r="CC55" s="150"/>
      <c r="CD55" s="150"/>
      <c r="CE55" s="179"/>
      <c r="CF55" s="179"/>
      <c r="CG55" s="179"/>
      <c r="CH55" s="179"/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Z55" s="65" t="s">
        <v>69</v>
      </c>
      <c r="DA55" s="65">
        <f>IF(BH58="","",IF(BH58&lt;=15,"○","×"))</f>
      </c>
      <c r="DB55" s="65">
        <f>IF(BM58="","",IF(BM58&lt;1000,"○","×"))</f>
      </c>
      <c r="DC55" s="65">
        <f>IF(OR(BH58="",BM58=""),"",IF(AND(DA55="○",DB55="○"),"○","×"))</f>
      </c>
    </row>
    <row r="56" spans="1:107" ht="6.75" customHeight="1">
      <c r="A56" s="20"/>
      <c r="B56" s="20"/>
      <c r="C56" s="106"/>
      <c r="D56" s="107"/>
      <c r="E56" s="98"/>
      <c r="F56" s="99"/>
      <c r="G56" s="99"/>
      <c r="H56" s="99"/>
      <c r="I56" s="99"/>
      <c r="J56" s="100"/>
      <c r="K56" s="140" t="s">
        <v>88</v>
      </c>
      <c r="L56" s="141"/>
      <c r="M56" s="141"/>
      <c r="N56" s="141"/>
      <c r="O56" s="141"/>
      <c r="P56" s="141"/>
      <c r="Q56" s="141"/>
      <c r="R56" s="141"/>
      <c r="S56" s="141"/>
      <c r="T56" s="141"/>
      <c r="U56" s="264"/>
      <c r="V56" s="140" t="s">
        <v>79</v>
      </c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210" t="s">
        <v>89</v>
      </c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2"/>
      <c r="BF56" s="374" t="s">
        <v>68</v>
      </c>
      <c r="BG56" s="375"/>
      <c r="BH56" s="375"/>
      <c r="BI56" s="375"/>
      <c r="BJ56" s="375"/>
      <c r="BK56" s="28"/>
      <c r="BL56" s="28"/>
      <c r="BM56" s="28"/>
      <c r="BN56" s="28"/>
      <c r="BO56" s="28"/>
      <c r="BP56" s="28"/>
      <c r="BQ56" s="28"/>
      <c r="BR56" s="28"/>
      <c r="BS56" s="28"/>
      <c r="BT56" s="29"/>
      <c r="BU56" s="119">
        <f>IF(OR(AND(DC55="",DC56=""),AI65="+"),"",IF(AND(DC55="○",DC56="○"),"○",""))</f>
      </c>
      <c r="BV56" s="120"/>
      <c r="BW56" s="120"/>
      <c r="BX56" s="120"/>
      <c r="BY56" s="121"/>
      <c r="BZ56" s="128">
        <f>IF(AND(DC55="",DC56=""),"",IF(OR(OR(DC55="×",DC56="×"),AI65="+"),"○",""))</f>
      </c>
      <c r="CA56" s="120"/>
      <c r="CB56" s="120"/>
      <c r="CC56" s="120"/>
      <c r="CD56" s="129"/>
      <c r="CE56" s="110" t="s">
        <v>77</v>
      </c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2"/>
      <c r="CZ56" s="65" t="s">
        <v>70</v>
      </c>
      <c r="DA56" s="65">
        <f>IF(BH62="","",IF(BH62&lt;=6,"○","×"))</f>
      </c>
      <c r="DB56" s="65">
        <f>IF(BM62="","",IF(BM62&lt;=100,"○","×"))</f>
      </c>
      <c r="DC56" s="65">
        <f>IF(OR(BH62="",BM62=""),"",IF(AND(DA56="○",DB56="○"),"○","×"))</f>
      </c>
    </row>
    <row r="57" spans="1:107" ht="6.75" customHeight="1">
      <c r="A57" s="20"/>
      <c r="B57" s="20"/>
      <c r="C57" s="106"/>
      <c r="D57" s="107"/>
      <c r="E57" s="98"/>
      <c r="F57" s="99"/>
      <c r="G57" s="99"/>
      <c r="H57" s="99"/>
      <c r="I57" s="99"/>
      <c r="J57" s="100"/>
      <c r="K57" s="142"/>
      <c r="L57" s="143"/>
      <c r="M57" s="143"/>
      <c r="N57" s="143"/>
      <c r="O57" s="143"/>
      <c r="P57" s="143"/>
      <c r="Q57" s="143"/>
      <c r="R57" s="143"/>
      <c r="S57" s="143"/>
      <c r="T57" s="143"/>
      <c r="U57" s="265"/>
      <c r="V57" s="142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213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5"/>
      <c r="BF57" s="155"/>
      <c r="BG57" s="156"/>
      <c r="BH57" s="156"/>
      <c r="BI57" s="156"/>
      <c r="BJ57" s="156"/>
      <c r="BK57" s="31"/>
      <c r="BL57" s="31"/>
      <c r="BM57" s="31"/>
      <c r="BN57" s="31"/>
      <c r="BO57" s="31"/>
      <c r="BP57" s="31"/>
      <c r="BQ57" s="31"/>
      <c r="BR57" s="31"/>
      <c r="BS57" s="31"/>
      <c r="BT57" s="32"/>
      <c r="BU57" s="122"/>
      <c r="BV57" s="123"/>
      <c r="BW57" s="123"/>
      <c r="BX57" s="123"/>
      <c r="BY57" s="124"/>
      <c r="BZ57" s="130"/>
      <c r="CA57" s="123"/>
      <c r="CB57" s="123"/>
      <c r="CC57" s="123"/>
      <c r="CD57" s="131"/>
      <c r="CE57" s="113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5"/>
      <c r="CZ57" s="8"/>
      <c r="DA57" s="8"/>
      <c r="DB57" s="8"/>
      <c r="DC57" s="8"/>
    </row>
    <row r="58" spans="1:98" ht="6.75" customHeight="1">
      <c r="A58" s="20"/>
      <c r="B58" s="20"/>
      <c r="C58" s="106"/>
      <c r="D58" s="107"/>
      <c r="E58" s="98"/>
      <c r="F58" s="99"/>
      <c r="G58" s="99"/>
      <c r="H58" s="99"/>
      <c r="I58" s="99"/>
      <c r="J58" s="100"/>
      <c r="K58" s="142"/>
      <c r="L58" s="143"/>
      <c r="M58" s="143"/>
      <c r="N58" s="143"/>
      <c r="O58" s="143"/>
      <c r="P58" s="143"/>
      <c r="Q58" s="143"/>
      <c r="R58" s="143"/>
      <c r="S58" s="143"/>
      <c r="T58" s="143"/>
      <c r="U58" s="265"/>
      <c r="V58" s="142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213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5"/>
      <c r="BF58" s="30"/>
      <c r="BG58" s="31"/>
      <c r="BH58" s="135"/>
      <c r="BI58" s="135"/>
      <c r="BJ58" s="135"/>
      <c r="BK58" s="156" t="s">
        <v>45</v>
      </c>
      <c r="BL58" s="156"/>
      <c r="BM58" s="135"/>
      <c r="BN58" s="135"/>
      <c r="BO58" s="135"/>
      <c r="BP58" s="135"/>
      <c r="BQ58" s="135"/>
      <c r="BR58" s="156" t="s">
        <v>65</v>
      </c>
      <c r="BS58" s="156"/>
      <c r="BT58" s="157"/>
      <c r="BU58" s="122"/>
      <c r="BV58" s="123"/>
      <c r="BW58" s="123"/>
      <c r="BX58" s="123"/>
      <c r="BY58" s="124"/>
      <c r="BZ58" s="130"/>
      <c r="CA58" s="123"/>
      <c r="CB58" s="123"/>
      <c r="CC58" s="123"/>
      <c r="CD58" s="131"/>
      <c r="CE58" s="113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5"/>
    </row>
    <row r="59" spans="1:98" ht="6.75" customHeight="1">
      <c r="A59" s="20"/>
      <c r="B59" s="20"/>
      <c r="C59" s="106"/>
      <c r="D59" s="107"/>
      <c r="E59" s="98"/>
      <c r="F59" s="99"/>
      <c r="G59" s="99"/>
      <c r="H59" s="99"/>
      <c r="I59" s="99"/>
      <c r="J59" s="100"/>
      <c r="K59" s="142"/>
      <c r="L59" s="143"/>
      <c r="M59" s="143"/>
      <c r="N59" s="143"/>
      <c r="O59" s="143"/>
      <c r="P59" s="143"/>
      <c r="Q59" s="143"/>
      <c r="R59" s="143"/>
      <c r="S59" s="143"/>
      <c r="T59" s="143"/>
      <c r="U59" s="265"/>
      <c r="V59" s="142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213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5"/>
      <c r="BF59" s="30"/>
      <c r="BG59" s="31"/>
      <c r="BH59" s="138"/>
      <c r="BI59" s="138"/>
      <c r="BJ59" s="138"/>
      <c r="BK59" s="156"/>
      <c r="BL59" s="156"/>
      <c r="BM59" s="138"/>
      <c r="BN59" s="138"/>
      <c r="BO59" s="138"/>
      <c r="BP59" s="138"/>
      <c r="BQ59" s="138"/>
      <c r="BR59" s="156"/>
      <c r="BS59" s="156"/>
      <c r="BT59" s="157"/>
      <c r="BU59" s="122"/>
      <c r="BV59" s="123"/>
      <c r="BW59" s="123"/>
      <c r="BX59" s="123"/>
      <c r="BY59" s="124"/>
      <c r="BZ59" s="130"/>
      <c r="CA59" s="123"/>
      <c r="CB59" s="123"/>
      <c r="CC59" s="123"/>
      <c r="CD59" s="131"/>
      <c r="CE59" s="113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5"/>
    </row>
    <row r="60" spans="1:98" ht="6.75" customHeight="1">
      <c r="A60" s="20"/>
      <c r="B60" s="20"/>
      <c r="C60" s="106"/>
      <c r="D60" s="107"/>
      <c r="E60" s="98"/>
      <c r="F60" s="99"/>
      <c r="G60" s="99"/>
      <c r="H60" s="99"/>
      <c r="I60" s="99"/>
      <c r="J60" s="100"/>
      <c r="K60" s="142"/>
      <c r="L60" s="143"/>
      <c r="M60" s="143"/>
      <c r="N60" s="143"/>
      <c r="O60" s="143"/>
      <c r="P60" s="143"/>
      <c r="Q60" s="143"/>
      <c r="R60" s="143"/>
      <c r="S60" s="143"/>
      <c r="T60" s="143"/>
      <c r="U60" s="265"/>
      <c r="V60" s="142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396" t="s">
        <v>68</v>
      </c>
      <c r="AJ60" s="397"/>
      <c r="AK60" s="397"/>
      <c r="AL60" s="397"/>
      <c r="AM60" s="397"/>
      <c r="AN60" s="397"/>
      <c r="AO60" s="397"/>
      <c r="AP60" s="156">
        <v>15</v>
      </c>
      <c r="AQ60" s="156"/>
      <c r="AR60" s="156"/>
      <c r="AS60" s="156"/>
      <c r="AT60" s="156"/>
      <c r="AU60" s="156" t="s">
        <v>45</v>
      </c>
      <c r="AV60" s="156"/>
      <c r="AW60" s="156">
        <v>1000</v>
      </c>
      <c r="AX60" s="156"/>
      <c r="AY60" s="156"/>
      <c r="AZ60" s="156"/>
      <c r="BA60" s="156"/>
      <c r="BB60" s="156" t="s">
        <v>65</v>
      </c>
      <c r="BC60" s="156"/>
      <c r="BD60" s="156"/>
      <c r="BE60" s="32"/>
      <c r="BF60" s="155" t="s">
        <v>67</v>
      </c>
      <c r="BG60" s="156"/>
      <c r="BH60" s="156"/>
      <c r="BI60" s="156"/>
      <c r="BJ60" s="156"/>
      <c r="BK60" s="31"/>
      <c r="BL60" s="31"/>
      <c r="BM60" s="31"/>
      <c r="BN60" s="31"/>
      <c r="BO60" s="31"/>
      <c r="BP60" s="31"/>
      <c r="BQ60" s="31"/>
      <c r="BR60" s="31"/>
      <c r="BS60" s="31"/>
      <c r="BT60" s="32"/>
      <c r="BU60" s="122"/>
      <c r="BV60" s="123"/>
      <c r="BW60" s="123"/>
      <c r="BX60" s="123"/>
      <c r="BY60" s="124"/>
      <c r="BZ60" s="130"/>
      <c r="CA60" s="123"/>
      <c r="CB60" s="123"/>
      <c r="CC60" s="123"/>
      <c r="CD60" s="131"/>
      <c r="CE60" s="113"/>
      <c r="CF60" s="114"/>
      <c r="CG60" s="114"/>
      <c r="CH60" s="114"/>
      <c r="CI60" s="114"/>
      <c r="CJ60" s="114"/>
      <c r="CK60" s="114"/>
      <c r="CL60" s="114"/>
      <c r="CM60" s="114"/>
      <c r="CN60" s="114"/>
      <c r="CO60" s="114"/>
      <c r="CP60" s="114"/>
      <c r="CQ60" s="114"/>
      <c r="CR60" s="114"/>
      <c r="CS60" s="114"/>
      <c r="CT60" s="115"/>
    </row>
    <row r="61" spans="1:104" ht="6.75" customHeight="1">
      <c r="A61" s="20"/>
      <c r="B61" s="20"/>
      <c r="C61" s="106"/>
      <c r="D61" s="107"/>
      <c r="E61" s="98"/>
      <c r="F61" s="99"/>
      <c r="G61" s="99"/>
      <c r="H61" s="99"/>
      <c r="I61" s="99"/>
      <c r="J61" s="100"/>
      <c r="K61" s="142"/>
      <c r="L61" s="143"/>
      <c r="M61" s="143"/>
      <c r="N61" s="143"/>
      <c r="O61" s="143"/>
      <c r="P61" s="143"/>
      <c r="Q61" s="143"/>
      <c r="R61" s="143"/>
      <c r="S61" s="143"/>
      <c r="T61" s="143"/>
      <c r="U61" s="265"/>
      <c r="V61" s="142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396"/>
      <c r="AJ61" s="397"/>
      <c r="AK61" s="397"/>
      <c r="AL61" s="397"/>
      <c r="AM61" s="397"/>
      <c r="AN61" s="397"/>
      <c r="AO61" s="397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32"/>
      <c r="BF61" s="155"/>
      <c r="BG61" s="156"/>
      <c r="BH61" s="156"/>
      <c r="BI61" s="156"/>
      <c r="BJ61" s="156"/>
      <c r="BK61" s="31"/>
      <c r="BL61" s="31"/>
      <c r="BM61" s="31"/>
      <c r="BN61" s="31"/>
      <c r="BO61" s="31"/>
      <c r="BP61" s="31"/>
      <c r="BQ61" s="31"/>
      <c r="BR61" s="31"/>
      <c r="BS61" s="31"/>
      <c r="BT61" s="32"/>
      <c r="BU61" s="122"/>
      <c r="BV61" s="123"/>
      <c r="BW61" s="123"/>
      <c r="BX61" s="123"/>
      <c r="BY61" s="124"/>
      <c r="BZ61" s="130"/>
      <c r="CA61" s="123"/>
      <c r="CB61" s="123"/>
      <c r="CC61" s="123"/>
      <c r="CD61" s="131"/>
      <c r="CE61" s="113"/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5"/>
      <c r="CZ61" s="82"/>
    </row>
    <row r="62" spans="1:104" ht="6.75" customHeight="1">
      <c r="A62" s="20"/>
      <c r="B62" s="20"/>
      <c r="C62" s="106"/>
      <c r="D62" s="107"/>
      <c r="E62" s="98"/>
      <c r="F62" s="99"/>
      <c r="G62" s="99"/>
      <c r="H62" s="99"/>
      <c r="I62" s="99"/>
      <c r="J62" s="100"/>
      <c r="K62" s="142"/>
      <c r="L62" s="143"/>
      <c r="M62" s="143"/>
      <c r="N62" s="143"/>
      <c r="O62" s="143"/>
      <c r="P62" s="143"/>
      <c r="Q62" s="143"/>
      <c r="R62" s="143"/>
      <c r="S62" s="143"/>
      <c r="T62" s="143"/>
      <c r="U62" s="265"/>
      <c r="V62" s="142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396" t="s">
        <v>66</v>
      </c>
      <c r="AJ62" s="397"/>
      <c r="AK62" s="397"/>
      <c r="AL62" s="397"/>
      <c r="AM62" s="397"/>
      <c r="AN62" s="397"/>
      <c r="AO62" s="397"/>
      <c r="AP62" s="156">
        <v>6</v>
      </c>
      <c r="AQ62" s="156"/>
      <c r="AR62" s="156"/>
      <c r="AS62" s="156"/>
      <c r="AT62" s="156"/>
      <c r="AU62" s="156" t="s">
        <v>45</v>
      </c>
      <c r="AV62" s="156"/>
      <c r="AW62" s="156">
        <v>100</v>
      </c>
      <c r="AX62" s="156"/>
      <c r="AY62" s="156"/>
      <c r="AZ62" s="156"/>
      <c r="BA62" s="156"/>
      <c r="BB62" s="156" t="s">
        <v>65</v>
      </c>
      <c r="BC62" s="156"/>
      <c r="BD62" s="156"/>
      <c r="BE62" s="32"/>
      <c r="BF62" s="30"/>
      <c r="BG62" s="31"/>
      <c r="BH62" s="135"/>
      <c r="BI62" s="135"/>
      <c r="BJ62" s="135"/>
      <c r="BK62" s="156" t="s">
        <v>45</v>
      </c>
      <c r="BL62" s="156"/>
      <c r="BM62" s="135"/>
      <c r="BN62" s="135"/>
      <c r="BO62" s="135"/>
      <c r="BP62" s="135"/>
      <c r="BQ62" s="135"/>
      <c r="BR62" s="156" t="s">
        <v>65</v>
      </c>
      <c r="BS62" s="156"/>
      <c r="BT62" s="157"/>
      <c r="BU62" s="122"/>
      <c r="BV62" s="123"/>
      <c r="BW62" s="123"/>
      <c r="BX62" s="123"/>
      <c r="BY62" s="124"/>
      <c r="BZ62" s="130"/>
      <c r="CA62" s="123"/>
      <c r="CB62" s="123"/>
      <c r="CC62" s="123"/>
      <c r="CD62" s="131"/>
      <c r="CE62" s="113"/>
      <c r="CF62" s="114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5"/>
      <c r="CZ62" s="83" t="s">
        <v>96</v>
      </c>
    </row>
    <row r="63" spans="1:98" ht="6.75" customHeight="1">
      <c r="A63" s="20"/>
      <c r="B63" s="20"/>
      <c r="C63" s="106"/>
      <c r="D63" s="107"/>
      <c r="E63" s="98"/>
      <c r="F63" s="99"/>
      <c r="G63" s="99"/>
      <c r="H63" s="99"/>
      <c r="I63" s="99"/>
      <c r="J63" s="100"/>
      <c r="K63" s="142"/>
      <c r="L63" s="143"/>
      <c r="M63" s="143"/>
      <c r="N63" s="143"/>
      <c r="O63" s="143"/>
      <c r="P63" s="143"/>
      <c r="Q63" s="143"/>
      <c r="R63" s="143"/>
      <c r="S63" s="143"/>
      <c r="T63" s="143"/>
      <c r="U63" s="265"/>
      <c r="V63" s="142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396"/>
      <c r="AJ63" s="397"/>
      <c r="AK63" s="397"/>
      <c r="AL63" s="397"/>
      <c r="AM63" s="397"/>
      <c r="AN63" s="397"/>
      <c r="AO63" s="397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32"/>
      <c r="BF63" s="30"/>
      <c r="BG63" s="31"/>
      <c r="BH63" s="138"/>
      <c r="BI63" s="138"/>
      <c r="BJ63" s="138"/>
      <c r="BK63" s="156"/>
      <c r="BL63" s="156"/>
      <c r="BM63" s="138"/>
      <c r="BN63" s="138"/>
      <c r="BO63" s="138"/>
      <c r="BP63" s="138"/>
      <c r="BQ63" s="138"/>
      <c r="BR63" s="156"/>
      <c r="BS63" s="156"/>
      <c r="BT63" s="157"/>
      <c r="BU63" s="122"/>
      <c r="BV63" s="123"/>
      <c r="BW63" s="123"/>
      <c r="BX63" s="123"/>
      <c r="BY63" s="124"/>
      <c r="BZ63" s="130"/>
      <c r="CA63" s="123"/>
      <c r="CB63" s="123"/>
      <c r="CC63" s="123"/>
      <c r="CD63" s="131"/>
      <c r="CE63" s="113"/>
      <c r="CF63" s="114"/>
      <c r="CG63" s="114"/>
      <c r="CH63" s="114"/>
      <c r="CI63" s="114"/>
      <c r="CJ63" s="114"/>
      <c r="CK63" s="114"/>
      <c r="CL63" s="114"/>
      <c r="CM63" s="114"/>
      <c r="CN63" s="114"/>
      <c r="CO63" s="114"/>
      <c r="CP63" s="114"/>
      <c r="CQ63" s="114"/>
      <c r="CR63" s="114"/>
      <c r="CS63" s="114"/>
      <c r="CT63" s="115"/>
    </row>
    <row r="64" spans="1:98" ht="6.75" customHeight="1">
      <c r="A64" s="20"/>
      <c r="B64" s="20"/>
      <c r="C64" s="106"/>
      <c r="D64" s="107"/>
      <c r="E64" s="98"/>
      <c r="F64" s="99"/>
      <c r="G64" s="99"/>
      <c r="H64" s="99"/>
      <c r="I64" s="99"/>
      <c r="J64" s="100"/>
      <c r="K64" s="142"/>
      <c r="L64" s="143"/>
      <c r="M64" s="143"/>
      <c r="N64" s="143"/>
      <c r="O64" s="143"/>
      <c r="P64" s="143"/>
      <c r="Q64" s="143"/>
      <c r="R64" s="143"/>
      <c r="S64" s="143"/>
      <c r="T64" s="143"/>
      <c r="U64" s="265"/>
      <c r="V64" s="142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30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2"/>
      <c r="BF64" s="30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2"/>
      <c r="BU64" s="122"/>
      <c r="BV64" s="123"/>
      <c r="BW64" s="123"/>
      <c r="BX64" s="123"/>
      <c r="BY64" s="124"/>
      <c r="BZ64" s="130"/>
      <c r="CA64" s="123"/>
      <c r="CB64" s="123"/>
      <c r="CC64" s="123"/>
      <c r="CD64" s="131"/>
      <c r="CE64" s="113"/>
      <c r="CF64" s="114"/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5"/>
    </row>
    <row r="65" spans="1:98" ht="6.75" customHeight="1">
      <c r="A65" s="20"/>
      <c r="B65" s="20"/>
      <c r="C65" s="106"/>
      <c r="D65" s="107"/>
      <c r="E65" s="98"/>
      <c r="F65" s="99"/>
      <c r="G65" s="99"/>
      <c r="H65" s="99"/>
      <c r="I65" s="99"/>
      <c r="J65" s="100"/>
      <c r="K65" s="142"/>
      <c r="L65" s="143"/>
      <c r="M65" s="143"/>
      <c r="N65" s="143"/>
      <c r="O65" s="143"/>
      <c r="P65" s="143"/>
      <c r="Q65" s="143"/>
      <c r="R65" s="143"/>
      <c r="S65" s="143"/>
      <c r="T65" s="143"/>
      <c r="U65" s="265"/>
      <c r="V65" s="142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34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6"/>
      <c r="BF65" s="134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6"/>
      <c r="BU65" s="122"/>
      <c r="BV65" s="123"/>
      <c r="BW65" s="123"/>
      <c r="BX65" s="123"/>
      <c r="BY65" s="124"/>
      <c r="BZ65" s="130"/>
      <c r="CA65" s="123"/>
      <c r="CB65" s="123"/>
      <c r="CC65" s="123"/>
      <c r="CD65" s="131"/>
      <c r="CE65" s="113"/>
      <c r="CF65" s="114"/>
      <c r="CG65" s="114"/>
      <c r="CH65" s="114"/>
      <c r="CI65" s="114"/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  <c r="CT65" s="115"/>
    </row>
    <row r="66" spans="1:98" ht="6.75" customHeight="1">
      <c r="A66" s="20"/>
      <c r="B66" s="20"/>
      <c r="C66" s="108"/>
      <c r="D66" s="109"/>
      <c r="E66" s="101"/>
      <c r="F66" s="102"/>
      <c r="G66" s="102"/>
      <c r="H66" s="102"/>
      <c r="I66" s="102"/>
      <c r="J66" s="103"/>
      <c r="K66" s="144"/>
      <c r="L66" s="145"/>
      <c r="M66" s="145"/>
      <c r="N66" s="145"/>
      <c r="O66" s="145"/>
      <c r="P66" s="145"/>
      <c r="Q66" s="145"/>
      <c r="R66" s="145"/>
      <c r="S66" s="145"/>
      <c r="T66" s="145"/>
      <c r="U66" s="266"/>
      <c r="V66" s="144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37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9"/>
      <c r="BF66" s="137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8"/>
      <c r="BS66" s="138"/>
      <c r="BT66" s="139"/>
      <c r="BU66" s="125"/>
      <c r="BV66" s="126"/>
      <c r="BW66" s="126"/>
      <c r="BX66" s="126"/>
      <c r="BY66" s="127"/>
      <c r="BZ66" s="132"/>
      <c r="CA66" s="126"/>
      <c r="CB66" s="126"/>
      <c r="CC66" s="126"/>
      <c r="CD66" s="133"/>
      <c r="CE66" s="116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8"/>
    </row>
    <row r="67" spans="1:98" ht="6.75" customHeight="1">
      <c r="A67" s="20"/>
      <c r="B67" s="20"/>
      <c r="C67" s="104" t="s">
        <v>34</v>
      </c>
      <c r="D67" s="105"/>
      <c r="E67" s="251" t="s">
        <v>98</v>
      </c>
      <c r="F67" s="252"/>
      <c r="G67" s="252"/>
      <c r="H67" s="252"/>
      <c r="I67" s="252"/>
      <c r="J67" s="253"/>
      <c r="K67" s="251" t="s">
        <v>92</v>
      </c>
      <c r="L67" s="252"/>
      <c r="M67" s="252"/>
      <c r="N67" s="252"/>
      <c r="O67" s="252"/>
      <c r="P67" s="252"/>
      <c r="Q67" s="252"/>
      <c r="R67" s="252"/>
      <c r="S67" s="252"/>
      <c r="T67" s="252"/>
      <c r="U67" s="253"/>
      <c r="V67" s="251" t="s">
        <v>9</v>
      </c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3"/>
      <c r="AI67" s="213" t="s">
        <v>102</v>
      </c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5"/>
      <c r="BF67" s="155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7"/>
      <c r="BU67" s="171"/>
      <c r="BV67" s="167"/>
      <c r="BW67" s="167"/>
      <c r="BX67" s="167"/>
      <c r="BY67" s="366"/>
      <c r="BZ67" s="166"/>
      <c r="CA67" s="167"/>
      <c r="CB67" s="167"/>
      <c r="CC67" s="167"/>
      <c r="CD67" s="146"/>
      <c r="CE67" s="345" t="s">
        <v>73</v>
      </c>
      <c r="CF67" s="346"/>
      <c r="CG67" s="346"/>
      <c r="CH67" s="346"/>
      <c r="CI67" s="346"/>
      <c r="CJ67" s="346"/>
      <c r="CK67" s="346"/>
      <c r="CL67" s="346"/>
      <c r="CM67" s="346"/>
      <c r="CN67" s="346"/>
      <c r="CO67" s="346"/>
      <c r="CP67" s="346"/>
      <c r="CQ67" s="346"/>
      <c r="CR67" s="346"/>
      <c r="CS67" s="346"/>
      <c r="CT67" s="347"/>
    </row>
    <row r="68" spans="1:98" ht="6.75" customHeight="1">
      <c r="A68" s="20"/>
      <c r="B68" s="20"/>
      <c r="C68" s="106"/>
      <c r="D68" s="107"/>
      <c r="E68" s="231"/>
      <c r="F68" s="232"/>
      <c r="G68" s="232"/>
      <c r="H68" s="232"/>
      <c r="I68" s="232"/>
      <c r="J68" s="233"/>
      <c r="K68" s="231"/>
      <c r="L68" s="232"/>
      <c r="M68" s="232"/>
      <c r="N68" s="232"/>
      <c r="O68" s="232"/>
      <c r="P68" s="232"/>
      <c r="Q68" s="232"/>
      <c r="R68" s="232"/>
      <c r="S68" s="232"/>
      <c r="T68" s="232"/>
      <c r="U68" s="233"/>
      <c r="V68" s="231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3"/>
      <c r="AI68" s="213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5"/>
      <c r="BF68" s="155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7"/>
      <c r="BU68" s="367"/>
      <c r="BV68" s="241"/>
      <c r="BW68" s="241"/>
      <c r="BX68" s="241"/>
      <c r="BY68" s="368"/>
      <c r="BZ68" s="240"/>
      <c r="CA68" s="241"/>
      <c r="CB68" s="241"/>
      <c r="CC68" s="241"/>
      <c r="CD68" s="149"/>
      <c r="CE68" s="348"/>
      <c r="CF68" s="349"/>
      <c r="CG68" s="349"/>
      <c r="CH68" s="349"/>
      <c r="CI68" s="349"/>
      <c r="CJ68" s="349"/>
      <c r="CK68" s="349"/>
      <c r="CL68" s="349"/>
      <c r="CM68" s="349"/>
      <c r="CN68" s="349"/>
      <c r="CO68" s="349"/>
      <c r="CP68" s="349"/>
      <c r="CQ68" s="349"/>
      <c r="CR68" s="349"/>
      <c r="CS68" s="349"/>
      <c r="CT68" s="350"/>
    </row>
    <row r="69" spans="1:98" ht="6.75" customHeight="1">
      <c r="A69" s="20"/>
      <c r="B69" s="20"/>
      <c r="C69" s="106"/>
      <c r="D69" s="107"/>
      <c r="E69" s="231"/>
      <c r="F69" s="232"/>
      <c r="G69" s="232"/>
      <c r="H69" s="232"/>
      <c r="I69" s="232"/>
      <c r="J69" s="233"/>
      <c r="K69" s="231"/>
      <c r="L69" s="232"/>
      <c r="M69" s="232"/>
      <c r="N69" s="232"/>
      <c r="O69" s="232"/>
      <c r="P69" s="232"/>
      <c r="Q69" s="232"/>
      <c r="R69" s="232"/>
      <c r="S69" s="232"/>
      <c r="T69" s="232"/>
      <c r="U69" s="233"/>
      <c r="V69" s="231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3"/>
      <c r="AI69" s="213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5"/>
      <c r="BF69" s="155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7"/>
      <c r="BU69" s="367"/>
      <c r="BV69" s="241"/>
      <c r="BW69" s="241"/>
      <c r="BX69" s="241"/>
      <c r="BY69" s="368"/>
      <c r="BZ69" s="240"/>
      <c r="CA69" s="241"/>
      <c r="CB69" s="241"/>
      <c r="CC69" s="241"/>
      <c r="CD69" s="149"/>
      <c r="CE69" s="348"/>
      <c r="CF69" s="349"/>
      <c r="CG69" s="349"/>
      <c r="CH69" s="349"/>
      <c r="CI69" s="349"/>
      <c r="CJ69" s="349"/>
      <c r="CK69" s="349"/>
      <c r="CL69" s="349"/>
      <c r="CM69" s="349"/>
      <c r="CN69" s="349"/>
      <c r="CO69" s="349"/>
      <c r="CP69" s="349"/>
      <c r="CQ69" s="349"/>
      <c r="CR69" s="349"/>
      <c r="CS69" s="349"/>
      <c r="CT69" s="350"/>
    </row>
    <row r="70" spans="1:98" ht="6.75" customHeight="1">
      <c r="A70" s="20"/>
      <c r="B70" s="20"/>
      <c r="C70" s="106"/>
      <c r="D70" s="107"/>
      <c r="E70" s="231"/>
      <c r="F70" s="232"/>
      <c r="G70" s="232"/>
      <c r="H70" s="232"/>
      <c r="I70" s="232"/>
      <c r="J70" s="233"/>
      <c r="K70" s="254"/>
      <c r="L70" s="255"/>
      <c r="M70" s="255"/>
      <c r="N70" s="255"/>
      <c r="O70" s="255"/>
      <c r="P70" s="255"/>
      <c r="Q70" s="255"/>
      <c r="R70" s="255"/>
      <c r="S70" s="255"/>
      <c r="T70" s="255"/>
      <c r="U70" s="256"/>
      <c r="V70" s="254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6"/>
      <c r="AI70" s="257"/>
      <c r="AJ70" s="258"/>
      <c r="AK70" s="258"/>
      <c r="AL70" s="258"/>
      <c r="AM70" s="258"/>
      <c r="AN70" s="258"/>
      <c r="AO70" s="258"/>
      <c r="AP70" s="258"/>
      <c r="AQ70" s="258"/>
      <c r="AR70" s="258"/>
      <c r="AS70" s="258"/>
      <c r="AT70" s="258"/>
      <c r="AU70" s="258"/>
      <c r="AV70" s="258"/>
      <c r="AW70" s="258"/>
      <c r="AX70" s="258"/>
      <c r="AY70" s="258"/>
      <c r="AZ70" s="258"/>
      <c r="BA70" s="258"/>
      <c r="BB70" s="258"/>
      <c r="BC70" s="258"/>
      <c r="BD70" s="258"/>
      <c r="BE70" s="259"/>
      <c r="BF70" s="271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3"/>
      <c r="BU70" s="172"/>
      <c r="BV70" s="169"/>
      <c r="BW70" s="169"/>
      <c r="BX70" s="169"/>
      <c r="BY70" s="369"/>
      <c r="BZ70" s="168"/>
      <c r="CA70" s="169"/>
      <c r="CB70" s="169"/>
      <c r="CC70" s="169"/>
      <c r="CD70" s="170"/>
      <c r="CE70" s="351"/>
      <c r="CF70" s="352"/>
      <c r="CG70" s="352"/>
      <c r="CH70" s="352"/>
      <c r="CI70" s="352"/>
      <c r="CJ70" s="352"/>
      <c r="CK70" s="352"/>
      <c r="CL70" s="352"/>
      <c r="CM70" s="352"/>
      <c r="CN70" s="352"/>
      <c r="CO70" s="352"/>
      <c r="CP70" s="352"/>
      <c r="CQ70" s="352"/>
      <c r="CR70" s="352"/>
      <c r="CS70" s="352"/>
      <c r="CT70" s="353"/>
    </row>
    <row r="71" spans="1:98" ht="6.75" customHeight="1">
      <c r="A71" s="20"/>
      <c r="B71" s="20"/>
      <c r="C71" s="106"/>
      <c r="D71" s="107"/>
      <c r="E71" s="231"/>
      <c r="F71" s="232"/>
      <c r="G71" s="232"/>
      <c r="H71" s="232"/>
      <c r="I71" s="232"/>
      <c r="J71" s="233"/>
      <c r="K71" s="280" t="s">
        <v>11</v>
      </c>
      <c r="L71" s="281"/>
      <c r="M71" s="281"/>
      <c r="N71" s="281"/>
      <c r="O71" s="281"/>
      <c r="P71" s="281"/>
      <c r="Q71" s="281"/>
      <c r="R71" s="281"/>
      <c r="S71" s="281"/>
      <c r="T71" s="281"/>
      <c r="U71" s="282"/>
      <c r="V71" s="283" t="s">
        <v>101</v>
      </c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5"/>
      <c r="AI71" s="283" t="s">
        <v>103</v>
      </c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5"/>
      <c r="BF71" s="40"/>
      <c r="BG71" s="41"/>
      <c r="BH71" s="41"/>
      <c r="BI71" s="41"/>
      <c r="BJ71" s="41"/>
      <c r="BK71" s="41"/>
      <c r="BL71" s="380"/>
      <c r="BM71" s="380"/>
      <c r="BN71" s="380"/>
      <c r="BO71" s="380"/>
      <c r="BP71" s="380"/>
      <c r="BQ71" s="41"/>
      <c r="BR71" s="41"/>
      <c r="BS71" s="41"/>
      <c r="BT71" s="42"/>
      <c r="BU71" s="316">
        <f>IF(BL72="","",IF(BL72&lt;=AS75,"○",""))</f>
      </c>
      <c r="BV71" s="317"/>
      <c r="BW71" s="317"/>
      <c r="BX71" s="317"/>
      <c r="BY71" s="318"/>
      <c r="BZ71" s="381">
        <f>IF(BL72="","",IF(BL72&gt;AS75,"○",""))</f>
      </c>
      <c r="CA71" s="382"/>
      <c r="CB71" s="382"/>
      <c r="CC71" s="382"/>
      <c r="CD71" s="383"/>
      <c r="CE71" s="336" t="s">
        <v>78</v>
      </c>
      <c r="CF71" s="337"/>
      <c r="CG71" s="337"/>
      <c r="CH71" s="337"/>
      <c r="CI71" s="337"/>
      <c r="CJ71" s="337"/>
      <c r="CK71" s="337"/>
      <c r="CL71" s="337"/>
      <c r="CM71" s="337"/>
      <c r="CN71" s="337"/>
      <c r="CO71" s="337"/>
      <c r="CP71" s="337"/>
      <c r="CQ71" s="337"/>
      <c r="CR71" s="337"/>
      <c r="CS71" s="337"/>
      <c r="CT71" s="338"/>
    </row>
    <row r="72" spans="1:98" ht="6.75" customHeight="1">
      <c r="A72" s="20"/>
      <c r="B72" s="20"/>
      <c r="C72" s="106"/>
      <c r="D72" s="107"/>
      <c r="E72" s="231"/>
      <c r="F72" s="232"/>
      <c r="G72" s="232"/>
      <c r="H72" s="232"/>
      <c r="I72" s="232"/>
      <c r="J72" s="233"/>
      <c r="K72" s="280"/>
      <c r="L72" s="281"/>
      <c r="M72" s="281"/>
      <c r="N72" s="281"/>
      <c r="O72" s="281"/>
      <c r="P72" s="281"/>
      <c r="Q72" s="281"/>
      <c r="R72" s="281"/>
      <c r="S72" s="281"/>
      <c r="T72" s="281"/>
      <c r="U72" s="282"/>
      <c r="V72" s="286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5"/>
      <c r="AI72" s="283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5"/>
      <c r="BF72" s="261" t="s">
        <v>25</v>
      </c>
      <c r="BG72" s="287"/>
      <c r="BH72" s="287"/>
      <c r="BI72" s="287"/>
      <c r="BJ72" s="287"/>
      <c r="BK72" s="287"/>
      <c r="BL72" s="267"/>
      <c r="BM72" s="267"/>
      <c r="BN72" s="267"/>
      <c r="BO72" s="267"/>
      <c r="BP72" s="267"/>
      <c r="BQ72" s="270" t="s">
        <v>35</v>
      </c>
      <c r="BR72" s="279"/>
      <c r="BS72" s="279"/>
      <c r="BT72" s="43"/>
      <c r="BU72" s="319"/>
      <c r="BV72" s="320"/>
      <c r="BW72" s="320"/>
      <c r="BX72" s="320"/>
      <c r="BY72" s="321"/>
      <c r="BZ72" s="384"/>
      <c r="CA72" s="385"/>
      <c r="CB72" s="385"/>
      <c r="CC72" s="385"/>
      <c r="CD72" s="386"/>
      <c r="CE72" s="339"/>
      <c r="CF72" s="340"/>
      <c r="CG72" s="340"/>
      <c r="CH72" s="340"/>
      <c r="CI72" s="340"/>
      <c r="CJ72" s="340"/>
      <c r="CK72" s="340"/>
      <c r="CL72" s="340"/>
      <c r="CM72" s="340"/>
      <c r="CN72" s="340"/>
      <c r="CO72" s="340"/>
      <c r="CP72" s="340"/>
      <c r="CQ72" s="340"/>
      <c r="CR72" s="340"/>
      <c r="CS72" s="340"/>
      <c r="CT72" s="341"/>
    </row>
    <row r="73" spans="1:98" ht="6.75" customHeight="1">
      <c r="A73" s="20"/>
      <c r="B73" s="20"/>
      <c r="C73" s="106"/>
      <c r="D73" s="107"/>
      <c r="E73" s="231"/>
      <c r="F73" s="232"/>
      <c r="G73" s="232"/>
      <c r="H73" s="232"/>
      <c r="I73" s="232"/>
      <c r="J73" s="233"/>
      <c r="K73" s="280"/>
      <c r="L73" s="281"/>
      <c r="M73" s="281"/>
      <c r="N73" s="281"/>
      <c r="O73" s="281"/>
      <c r="P73" s="281"/>
      <c r="Q73" s="281"/>
      <c r="R73" s="281"/>
      <c r="S73" s="281"/>
      <c r="T73" s="281"/>
      <c r="U73" s="282"/>
      <c r="V73" s="286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5"/>
      <c r="AI73" s="286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5"/>
      <c r="BF73" s="288"/>
      <c r="BG73" s="287"/>
      <c r="BH73" s="287"/>
      <c r="BI73" s="287"/>
      <c r="BJ73" s="287"/>
      <c r="BK73" s="287"/>
      <c r="BL73" s="268"/>
      <c r="BM73" s="268"/>
      <c r="BN73" s="268"/>
      <c r="BO73" s="268"/>
      <c r="BP73" s="268"/>
      <c r="BQ73" s="279"/>
      <c r="BR73" s="279"/>
      <c r="BS73" s="279"/>
      <c r="BT73" s="43"/>
      <c r="BU73" s="319"/>
      <c r="BV73" s="320"/>
      <c r="BW73" s="320"/>
      <c r="BX73" s="320"/>
      <c r="BY73" s="321"/>
      <c r="BZ73" s="384"/>
      <c r="CA73" s="385"/>
      <c r="CB73" s="385"/>
      <c r="CC73" s="385"/>
      <c r="CD73" s="386"/>
      <c r="CE73" s="339"/>
      <c r="CF73" s="340"/>
      <c r="CG73" s="340"/>
      <c r="CH73" s="340"/>
      <c r="CI73" s="340"/>
      <c r="CJ73" s="340"/>
      <c r="CK73" s="340"/>
      <c r="CL73" s="340"/>
      <c r="CM73" s="340"/>
      <c r="CN73" s="340"/>
      <c r="CO73" s="340"/>
      <c r="CP73" s="340"/>
      <c r="CQ73" s="340"/>
      <c r="CR73" s="340"/>
      <c r="CS73" s="340"/>
      <c r="CT73" s="341"/>
    </row>
    <row r="74" spans="1:98" ht="6.75" customHeight="1">
      <c r="A74" s="20"/>
      <c r="B74" s="20"/>
      <c r="C74" s="106"/>
      <c r="D74" s="107"/>
      <c r="E74" s="231"/>
      <c r="F74" s="232"/>
      <c r="G74" s="232"/>
      <c r="H74" s="232"/>
      <c r="I74" s="232"/>
      <c r="J74" s="233"/>
      <c r="K74" s="280"/>
      <c r="L74" s="281"/>
      <c r="M74" s="281"/>
      <c r="N74" s="281"/>
      <c r="O74" s="281"/>
      <c r="P74" s="281"/>
      <c r="Q74" s="281"/>
      <c r="R74" s="281"/>
      <c r="S74" s="281"/>
      <c r="T74" s="281"/>
      <c r="U74" s="282"/>
      <c r="V74" s="286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5"/>
      <c r="AI74" s="377"/>
      <c r="AJ74" s="378"/>
      <c r="AK74" s="378"/>
      <c r="AL74" s="378"/>
      <c r="AM74" s="378"/>
      <c r="AN74" s="378"/>
      <c r="AO74" s="378"/>
      <c r="AP74" s="378"/>
      <c r="AQ74" s="378"/>
      <c r="AR74" s="378"/>
      <c r="AS74" s="378"/>
      <c r="AT74" s="378"/>
      <c r="AU74" s="378"/>
      <c r="AV74" s="378"/>
      <c r="AW74" s="378"/>
      <c r="AX74" s="378"/>
      <c r="AY74" s="378"/>
      <c r="AZ74" s="378"/>
      <c r="BA74" s="378"/>
      <c r="BB74" s="378"/>
      <c r="BC74" s="378"/>
      <c r="BD74" s="378"/>
      <c r="BE74" s="379"/>
      <c r="BF74" s="45"/>
      <c r="BG74" s="46"/>
      <c r="BH74" s="46"/>
      <c r="BI74" s="46"/>
      <c r="BJ74" s="46"/>
      <c r="BK74" s="46"/>
      <c r="BL74" s="260"/>
      <c r="BM74" s="260"/>
      <c r="BN74" s="260"/>
      <c r="BO74" s="260"/>
      <c r="BP74" s="260"/>
      <c r="BQ74" s="46"/>
      <c r="BR74" s="46"/>
      <c r="BS74" s="46"/>
      <c r="BT74" s="47"/>
      <c r="BU74" s="322"/>
      <c r="BV74" s="323"/>
      <c r="BW74" s="323"/>
      <c r="BX74" s="323"/>
      <c r="BY74" s="324"/>
      <c r="BZ74" s="381"/>
      <c r="CA74" s="382"/>
      <c r="CB74" s="382"/>
      <c r="CC74" s="382"/>
      <c r="CD74" s="383"/>
      <c r="CE74" s="339"/>
      <c r="CF74" s="340"/>
      <c r="CG74" s="340"/>
      <c r="CH74" s="340"/>
      <c r="CI74" s="340"/>
      <c r="CJ74" s="340"/>
      <c r="CK74" s="340"/>
      <c r="CL74" s="340"/>
      <c r="CM74" s="340"/>
      <c r="CN74" s="340"/>
      <c r="CO74" s="340"/>
      <c r="CP74" s="340"/>
      <c r="CQ74" s="340"/>
      <c r="CR74" s="340"/>
      <c r="CS74" s="340"/>
      <c r="CT74" s="341"/>
    </row>
    <row r="75" spans="1:98" ht="6.75" customHeight="1">
      <c r="A75" s="20"/>
      <c r="B75" s="20"/>
      <c r="C75" s="106"/>
      <c r="D75" s="107"/>
      <c r="E75" s="231"/>
      <c r="F75" s="232"/>
      <c r="G75" s="232"/>
      <c r="H75" s="232"/>
      <c r="I75" s="232"/>
      <c r="J75" s="233"/>
      <c r="K75" s="280"/>
      <c r="L75" s="281"/>
      <c r="M75" s="281"/>
      <c r="N75" s="281"/>
      <c r="O75" s="281"/>
      <c r="P75" s="281"/>
      <c r="Q75" s="281"/>
      <c r="R75" s="281"/>
      <c r="S75" s="281"/>
      <c r="T75" s="281"/>
      <c r="U75" s="282"/>
      <c r="V75" s="286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5"/>
      <c r="AI75" s="23"/>
      <c r="AJ75" s="33"/>
      <c r="AK75" s="48"/>
      <c r="AL75" s="48"/>
      <c r="AM75" s="48"/>
      <c r="AN75" s="398" t="s">
        <v>19</v>
      </c>
      <c r="AO75" s="399"/>
      <c r="AP75" s="399"/>
      <c r="AQ75" s="399"/>
      <c r="AR75" s="399"/>
      <c r="AS75" s="400" t="str">
        <f>IF(ISERROR(IF(AX10="","?",IF(AX10="GeN2 MOD",DB12,DB13))),"?",IF(AX10="","?",IF(AX10="GeN2 MOD",DB12,DB13)))</f>
        <v>?</v>
      </c>
      <c r="AT75" s="401"/>
      <c r="AU75" s="401"/>
      <c r="AV75" s="401"/>
      <c r="AW75" s="401"/>
      <c r="AX75" s="402"/>
      <c r="AY75" s="403" t="s">
        <v>40</v>
      </c>
      <c r="AZ75" s="403"/>
      <c r="BA75" s="403"/>
      <c r="BB75" s="68"/>
      <c r="BC75" s="21"/>
      <c r="BD75" s="21"/>
      <c r="BE75" s="24"/>
      <c r="BF75" s="261" t="s">
        <v>26</v>
      </c>
      <c r="BG75" s="262"/>
      <c r="BH75" s="262"/>
      <c r="BI75" s="262"/>
      <c r="BJ75" s="262"/>
      <c r="BK75" s="262"/>
      <c r="BL75" s="267"/>
      <c r="BM75" s="267"/>
      <c r="BN75" s="267"/>
      <c r="BO75" s="267"/>
      <c r="BP75" s="267"/>
      <c r="BQ75" s="269" t="s">
        <v>36</v>
      </c>
      <c r="BR75" s="270"/>
      <c r="BS75" s="270"/>
      <c r="BT75" s="43"/>
      <c r="BU75" s="319"/>
      <c r="BV75" s="320"/>
      <c r="BW75" s="320"/>
      <c r="BX75" s="320"/>
      <c r="BY75" s="321"/>
      <c r="BZ75" s="384"/>
      <c r="CA75" s="385"/>
      <c r="CB75" s="385"/>
      <c r="CC75" s="385"/>
      <c r="CD75" s="386"/>
      <c r="CE75" s="339"/>
      <c r="CF75" s="340"/>
      <c r="CG75" s="340"/>
      <c r="CH75" s="340"/>
      <c r="CI75" s="340"/>
      <c r="CJ75" s="340"/>
      <c r="CK75" s="340"/>
      <c r="CL75" s="340"/>
      <c r="CM75" s="340"/>
      <c r="CN75" s="340"/>
      <c r="CO75" s="340"/>
      <c r="CP75" s="340"/>
      <c r="CQ75" s="340"/>
      <c r="CR75" s="340"/>
      <c r="CS75" s="340"/>
      <c r="CT75" s="341"/>
    </row>
    <row r="76" spans="1:98" ht="6.75" customHeight="1">
      <c r="A76" s="20"/>
      <c r="B76" s="20"/>
      <c r="C76" s="106"/>
      <c r="D76" s="107"/>
      <c r="E76" s="231"/>
      <c r="F76" s="232"/>
      <c r="G76" s="232"/>
      <c r="H76" s="232"/>
      <c r="I76" s="232"/>
      <c r="J76" s="233"/>
      <c r="K76" s="280"/>
      <c r="L76" s="281"/>
      <c r="M76" s="281"/>
      <c r="N76" s="281"/>
      <c r="O76" s="281"/>
      <c r="P76" s="281"/>
      <c r="Q76" s="281"/>
      <c r="R76" s="281"/>
      <c r="S76" s="281"/>
      <c r="T76" s="281"/>
      <c r="U76" s="282"/>
      <c r="V76" s="286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5"/>
      <c r="AI76" s="23"/>
      <c r="AJ76" s="48"/>
      <c r="AK76" s="48"/>
      <c r="AL76" s="48"/>
      <c r="AM76" s="48"/>
      <c r="AN76" s="404"/>
      <c r="AO76" s="404"/>
      <c r="AP76" s="404"/>
      <c r="AQ76" s="404"/>
      <c r="AR76" s="404"/>
      <c r="AS76" s="405"/>
      <c r="AT76" s="405"/>
      <c r="AU76" s="405"/>
      <c r="AV76" s="405"/>
      <c r="AW76" s="405"/>
      <c r="AX76" s="406"/>
      <c r="AY76" s="407"/>
      <c r="AZ76" s="407"/>
      <c r="BA76" s="407"/>
      <c r="BB76" s="21"/>
      <c r="BC76" s="21"/>
      <c r="BD76" s="21"/>
      <c r="BE76" s="24"/>
      <c r="BF76" s="261"/>
      <c r="BG76" s="262"/>
      <c r="BH76" s="262"/>
      <c r="BI76" s="262"/>
      <c r="BJ76" s="262"/>
      <c r="BK76" s="262"/>
      <c r="BL76" s="268"/>
      <c r="BM76" s="268"/>
      <c r="BN76" s="268"/>
      <c r="BO76" s="268"/>
      <c r="BP76" s="268"/>
      <c r="BQ76" s="270"/>
      <c r="BR76" s="270"/>
      <c r="BS76" s="270"/>
      <c r="BT76" s="43"/>
      <c r="BU76" s="319"/>
      <c r="BV76" s="320"/>
      <c r="BW76" s="320"/>
      <c r="BX76" s="320"/>
      <c r="BY76" s="321"/>
      <c r="BZ76" s="384"/>
      <c r="CA76" s="385"/>
      <c r="CB76" s="385"/>
      <c r="CC76" s="385"/>
      <c r="CD76" s="386"/>
      <c r="CE76" s="339"/>
      <c r="CF76" s="340"/>
      <c r="CG76" s="340"/>
      <c r="CH76" s="340"/>
      <c r="CI76" s="340"/>
      <c r="CJ76" s="340"/>
      <c r="CK76" s="340"/>
      <c r="CL76" s="340"/>
      <c r="CM76" s="340"/>
      <c r="CN76" s="340"/>
      <c r="CO76" s="340"/>
      <c r="CP76" s="340"/>
      <c r="CQ76" s="340"/>
      <c r="CR76" s="340"/>
      <c r="CS76" s="340"/>
      <c r="CT76" s="341"/>
    </row>
    <row r="77" spans="1:98" ht="6.75" customHeight="1">
      <c r="A77" s="20"/>
      <c r="B77" s="20"/>
      <c r="C77" s="106"/>
      <c r="D77" s="107"/>
      <c r="E77" s="231"/>
      <c r="F77" s="232"/>
      <c r="G77" s="232"/>
      <c r="H77" s="232"/>
      <c r="I77" s="232"/>
      <c r="J77" s="233"/>
      <c r="K77" s="280"/>
      <c r="L77" s="281"/>
      <c r="M77" s="281"/>
      <c r="N77" s="281"/>
      <c r="O77" s="281"/>
      <c r="P77" s="281"/>
      <c r="Q77" s="281"/>
      <c r="R77" s="281"/>
      <c r="S77" s="281"/>
      <c r="T77" s="281"/>
      <c r="U77" s="282"/>
      <c r="V77" s="286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5"/>
      <c r="AI77" s="49"/>
      <c r="AJ77" s="50"/>
      <c r="AK77" s="26"/>
      <c r="AL77" s="26"/>
      <c r="AM77" s="26"/>
      <c r="AN77" s="26"/>
      <c r="AO77" s="51"/>
      <c r="AP77" s="51"/>
      <c r="AQ77" s="51"/>
      <c r="AR77" s="51"/>
      <c r="AS77" s="51"/>
      <c r="AT77" s="51"/>
      <c r="AU77" s="52"/>
      <c r="AV77" s="52"/>
      <c r="AW77" s="52"/>
      <c r="AX77" s="52"/>
      <c r="AY77" s="50"/>
      <c r="AZ77" s="50"/>
      <c r="BA77" s="50"/>
      <c r="BB77" s="50"/>
      <c r="BC77" s="50"/>
      <c r="BD77" s="50"/>
      <c r="BE77" s="53"/>
      <c r="BF77" s="54"/>
      <c r="BG77" s="27"/>
      <c r="BH77" s="27"/>
      <c r="BI77" s="27"/>
      <c r="BJ77" s="27"/>
      <c r="BK77" s="27"/>
      <c r="BL77" s="274"/>
      <c r="BM77" s="274"/>
      <c r="BN77" s="274"/>
      <c r="BO77" s="274"/>
      <c r="BP77" s="274"/>
      <c r="BQ77" s="27"/>
      <c r="BR77" s="27"/>
      <c r="BS77" s="27"/>
      <c r="BT77" s="27"/>
      <c r="BU77" s="325"/>
      <c r="BV77" s="326"/>
      <c r="BW77" s="326"/>
      <c r="BX77" s="326"/>
      <c r="BY77" s="327"/>
      <c r="BZ77" s="384"/>
      <c r="CA77" s="385"/>
      <c r="CB77" s="385"/>
      <c r="CC77" s="385"/>
      <c r="CD77" s="386"/>
      <c r="CE77" s="342"/>
      <c r="CF77" s="343"/>
      <c r="CG77" s="343"/>
      <c r="CH77" s="343"/>
      <c r="CI77" s="343"/>
      <c r="CJ77" s="343"/>
      <c r="CK77" s="343"/>
      <c r="CL77" s="343"/>
      <c r="CM77" s="343"/>
      <c r="CN77" s="343"/>
      <c r="CO77" s="343"/>
      <c r="CP77" s="343"/>
      <c r="CQ77" s="343"/>
      <c r="CR77" s="343"/>
      <c r="CS77" s="343"/>
      <c r="CT77" s="344"/>
    </row>
    <row r="78" spans="1:98" ht="6.75" customHeight="1">
      <c r="A78" s="20"/>
      <c r="B78" s="20"/>
      <c r="C78" s="106"/>
      <c r="D78" s="107"/>
      <c r="E78" s="231"/>
      <c r="F78" s="232"/>
      <c r="G78" s="232"/>
      <c r="H78" s="232"/>
      <c r="I78" s="232"/>
      <c r="J78" s="233"/>
      <c r="K78" s="210" t="s">
        <v>82</v>
      </c>
      <c r="L78" s="211"/>
      <c r="M78" s="211"/>
      <c r="N78" s="211"/>
      <c r="O78" s="211"/>
      <c r="P78" s="211"/>
      <c r="Q78" s="211"/>
      <c r="R78" s="211"/>
      <c r="S78" s="211"/>
      <c r="T78" s="211"/>
      <c r="U78" s="212"/>
      <c r="V78" s="228" t="s">
        <v>9</v>
      </c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30"/>
      <c r="AI78" s="210" t="s">
        <v>95</v>
      </c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2"/>
      <c r="BF78" s="374"/>
      <c r="BG78" s="375"/>
      <c r="BH78" s="375"/>
      <c r="BI78" s="375"/>
      <c r="BJ78" s="375"/>
      <c r="BK78" s="375"/>
      <c r="BL78" s="375"/>
      <c r="BM78" s="375"/>
      <c r="BN78" s="375"/>
      <c r="BO78" s="375"/>
      <c r="BP78" s="375"/>
      <c r="BQ78" s="375"/>
      <c r="BR78" s="375"/>
      <c r="BS78" s="375"/>
      <c r="BT78" s="376"/>
      <c r="BU78" s="370"/>
      <c r="BV78" s="238"/>
      <c r="BW78" s="238"/>
      <c r="BX78" s="238"/>
      <c r="BY78" s="371"/>
      <c r="BZ78" s="237"/>
      <c r="CA78" s="238"/>
      <c r="CB78" s="238"/>
      <c r="CC78" s="238"/>
      <c r="CD78" s="239"/>
      <c r="CE78" s="345" t="s">
        <v>73</v>
      </c>
      <c r="CF78" s="346"/>
      <c r="CG78" s="346"/>
      <c r="CH78" s="346"/>
      <c r="CI78" s="346"/>
      <c r="CJ78" s="346"/>
      <c r="CK78" s="346"/>
      <c r="CL78" s="346"/>
      <c r="CM78" s="346"/>
      <c r="CN78" s="346"/>
      <c r="CO78" s="346"/>
      <c r="CP78" s="346"/>
      <c r="CQ78" s="346"/>
      <c r="CR78" s="346"/>
      <c r="CS78" s="346"/>
      <c r="CT78" s="347"/>
    </row>
    <row r="79" spans="1:98" ht="6.75" customHeight="1">
      <c r="A79" s="20"/>
      <c r="B79" s="20"/>
      <c r="C79" s="106"/>
      <c r="D79" s="107"/>
      <c r="E79" s="231"/>
      <c r="F79" s="232"/>
      <c r="G79" s="232"/>
      <c r="H79" s="232"/>
      <c r="I79" s="232"/>
      <c r="J79" s="233"/>
      <c r="K79" s="213"/>
      <c r="L79" s="214"/>
      <c r="M79" s="214"/>
      <c r="N79" s="214"/>
      <c r="O79" s="214"/>
      <c r="P79" s="214"/>
      <c r="Q79" s="214"/>
      <c r="R79" s="214"/>
      <c r="S79" s="214"/>
      <c r="T79" s="214"/>
      <c r="U79" s="215"/>
      <c r="V79" s="231"/>
      <c r="W79" s="232"/>
      <c r="X79" s="232"/>
      <c r="Y79" s="232"/>
      <c r="Z79" s="232"/>
      <c r="AA79" s="232"/>
      <c r="AB79" s="232"/>
      <c r="AC79" s="232"/>
      <c r="AD79" s="232"/>
      <c r="AE79" s="232"/>
      <c r="AF79" s="232"/>
      <c r="AG79" s="232"/>
      <c r="AH79" s="233"/>
      <c r="AI79" s="213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5"/>
      <c r="BF79" s="155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  <c r="BT79" s="157"/>
      <c r="BU79" s="367"/>
      <c r="BV79" s="241"/>
      <c r="BW79" s="241"/>
      <c r="BX79" s="241"/>
      <c r="BY79" s="368"/>
      <c r="BZ79" s="240"/>
      <c r="CA79" s="241"/>
      <c r="CB79" s="241"/>
      <c r="CC79" s="241"/>
      <c r="CD79" s="149"/>
      <c r="CE79" s="348"/>
      <c r="CF79" s="349"/>
      <c r="CG79" s="349"/>
      <c r="CH79" s="349"/>
      <c r="CI79" s="349"/>
      <c r="CJ79" s="349"/>
      <c r="CK79" s="349"/>
      <c r="CL79" s="349"/>
      <c r="CM79" s="349"/>
      <c r="CN79" s="349"/>
      <c r="CO79" s="349"/>
      <c r="CP79" s="349"/>
      <c r="CQ79" s="349"/>
      <c r="CR79" s="349"/>
      <c r="CS79" s="349"/>
      <c r="CT79" s="350"/>
    </row>
    <row r="80" spans="1:98" ht="6.75" customHeight="1">
      <c r="A80" s="20"/>
      <c r="B80" s="20"/>
      <c r="C80" s="106"/>
      <c r="D80" s="107"/>
      <c r="E80" s="231"/>
      <c r="F80" s="232"/>
      <c r="G80" s="232"/>
      <c r="H80" s="232"/>
      <c r="I80" s="232"/>
      <c r="J80" s="233"/>
      <c r="K80" s="213"/>
      <c r="L80" s="214"/>
      <c r="M80" s="214"/>
      <c r="N80" s="214"/>
      <c r="O80" s="214"/>
      <c r="P80" s="214"/>
      <c r="Q80" s="214"/>
      <c r="R80" s="214"/>
      <c r="S80" s="214"/>
      <c r="T80" s="214"/>
      <c r="U80" s="215"/>
      <c r="V80" s="231"/>
      <c r="W80" s="232"/>
      <c r="X80" s="232"/>
      <c r="Y80" s="232"/>
      <c r="Z80" s="232"/>
      <c r="AA80" s="232"/>
      <c r="AB80" s="232"/>
      <c r="AC80" s="232"/>
      <c r="AD80" s="232"/>
      <c r="AE80" s="232"/>
      <c r="AF80" s="232"/>
      <c r="AG80" s="232"/>
      <c r="AH80" s="233"/>
      <c r="AI80" s="213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5"/>
      <c r="BF80" s="155"/>
      <c r="BG80" s="156"/>
      <c r="BH80" s="156"/>
      <c r="BI80" s="156"/>
      <c r="BJ80" s="156"/>
      <c r="BK80" s="156"/>
      <c r="BL80" s="156"/>
      <c r="BM80" s="156"/>
      <c r="BN80" s="156"/>
      <c r="BO80" s="156"/>
      <c r="BP80" s="156"/>
      <c r="BQ80" s="156"/>
      <c r="BR80" s="156"/>
      <c r="BS80" s="156"/>
      <c r="BT80" s="157"/>
      <c r="BU80" s="367"/>
      <c r="BV80" s="241"/>
      <c r="BW80" s="241"/>
      <c r="BX80" s="241"/>
      <c r="BY80" s="368"/>
      <c r="BZ80" s="240"/>
      <c r="CA80" s="241"/>
      <c r="CB80" s="241"/>
      <c r="CC80" s="241"/>
      <c r="CD80" s="149"/>
      <c r="CE80" s="348"/>
      <c r="CF80" s="349"/>
      <c r="CG80" s="349"/>
      <c r="CH80" s="349"/>
      <c r="CI80" s="349"/>
      <c r="CJ80" s="349"/>
      <c r="CK80" s="349"/>
      <c r="CL80" s="349"/>
      <c r="CM80" s="349"/>
      <c r="CN80" s="349"/>
      <c r="CO80" s="349"/>
      <c r="CP80" s="349"/>
      <c r="CQ80" s="349"/>
      <c r="CR80" s="349"/>
      <c r="CS80" s="349"/>
      <c r="CT80" s="350"/>
    </row>
    <row r="81" spans="1:98" ht="6.75" customHeight="1">
      <c r="A81" s="20"/>
      <c r="B81" s="20"/>
      <c r="C81" s="108"/>
      <c r="D81" s="109"/>
      <c r="E81" s="234"/>
      <c r="F81" s="235"/>
      <c r="G81" s="235"/>
      <c r="H81" s="235"/>
      <c r="I81" s="235"/>
      <c r="J81" s="236"/>
      <c r="K81" s="222"/>
      <c r="L81" s="223"/>
      <c r="M81" s="223"/>
      <c r="N81" s="223"/>
      <c r="O81" s="223"/>
      <c r="P81" s="223"/>
      <c r="Q81" s="223"/>
      <c r="R81" s="223"/>
      <c r="S81" s="223"/>
      <c r="T81" s="223"/>
      <c r="U81" s="224"/>
      <c r="V81" s="234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6"/>
      <c r="AI81" s="222"/>
      <c r="AJ81" s="223"/>
      <c r="AK81" s="223"/>
      <c r="AL81" s="223"/>
      <c r="AM81" s="223"/>
      <c r="AN81" s="223"/>
      <c r="AO81" s="223"/>
      <c r="AP81" s="223"/>
      <c r="AQ81" s="223"/>
      <c r="AR81" s="223"/>
      <c r="AS81" s="223"/>
      <c r="AT81" s="223"/>
      <c r="AU81" s="223"/>
      <c r="AV81" s="223"/>
      <c r="AW81" s="223"/>
      <c r="AX81" s="223"/>
      <c r="AY81" s="223"/>
      <c r="AZ81" s="223"/>
      <c r="BA81" s="223"/>
      <c r="BB81" s="223"/>
      <c r="BC81" s="223"/>
      <c r="BD81" s="223"/>
      <c r="BE81" s="224"/>
      <c r="BF81" s="158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60"/>
      <c r="BU81" s="372"/>
      <c r="BV81" s="243"/>
      <c r="BW81" s="243"/>
      <c r="BX81" s="243"/>
      <c r="BY81" s="373"/>
      <c r="BZ81" s="242"/>
      <c r="CA81" s="243"/>
      <c r="CB81" s="243"/>
      <c r="CC81" s="243"/>
      <c r="CD81" s="244"/>
      <c r="CE81" s="351"/>
      <c r="CF81" s="352"/>
      <c r="CG81" s="352"/>
      <c r="CH81" s="352"/>
      <c r="CI81" s="352"/>
      <c r="CJ81" s="352"/>
      <c r="CK81" s="352"/>
      <c r="CL81" s="352"/>
      <c r="CM81" s="352"/>
      <c r="CN81" s="352"/>
      <c r="CO81" s="352"/>
      <c r="CP81" s="352"/>
      <c r="CQ81" s="352"/>
      <c r="CR81" s="352"/>
      <c r="CS81" s="352"/>
      <c r="CT81" s="353"/>
    </row>
    <row r="82" spans="1:104" ht="6.75" customHeight="1">
      <c r="A82" s="20"/>
      <c r="B82" s="20"/>
      <c r="C82" s="328" t="s">
        <v>83</v>
      </c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7"/>
      <c r="CE82" s="7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Z82" s="1"/>
    </row>
    <row r="83" spans="1:104" ht="6.75" customHeight="1">
      <c r="A83" s="20"/>
      <c r="B83" s="20"/>
      <c r="C83" s="98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100"/>
      <c r="CE83" s="7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Z83" s="1"/>
    </row>
    <row r="84" spans="1:113" ht="6.75" customHeight="1">
      <c r="A84" s="20"/>
      <c r="B84" s="20"/>
      <c r="C84" s="98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100"/>
      <c r="CE84" s="7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Z84" s="1"/>
      <c r="DH84" s="6"/>
      <c r="DI84" s="6"/>
    </row>
    <row r="85" spans="1:107" s="6" customFormat="1" ht="6.75" customHeight="1">
      <c r="A85" s="44"/>
      <c r="B85" s="44"/>
      <c r="C85" s="101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3"/>
      <c r="CE85" s="7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Z85" s="1"/>
      <c r="DA85" s="2"/>
      <c r="DB85" s="2"/>
      <c r="DC85" s="2"/>
    </row>
    <row r="86" spans="1:113" s="6" customFormat="1" ht="6.75" customHeight="1">
      <c r="A86" s="44"/>
      <c r="B86" s="44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7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Z86" s="1"/>
      <c r="DA86" s="2"/>
      <c r="DB86" s="2"/>
      <c r="DC86" s="2"/>
      <c r="DH86" s="2"/>
      <c r="DI86" s="2"/>
    </row>
    <row r="87" spans="1:104" ht="6.75" customHeight="1">
      <c r="A87" s="20"/>
      <c r="B87" s="20"/>
      <c r="C87" s="329" t="s">
        <v>20</v>
      </c>
      <c r="D87" s="329"/>
      <c r="E87" s="329"/>
      <c r="F87" s="329"/>
      <c r="G87" s="329"/>
      <c r="H87" s="329"/>
      <c r="I87" s="329"/>
      <c r="J87" s="329"/>
      <c r="K87" s="329"/>
      <c r="L87" s="329"/>
      <c r="M87" s="329"/>
      <c r="N87" s="329"/>
      <c r="O87" s="329"/>
      <c r="P87" s="329"/>
      <c r="Q87" s="329"/>
      <c r="R87" s="329"/>
      <c r="S87" s="329"/>
      <c r="T87" s="329"/>
      <c r="U87" s="329"/>
      <c r="V87" s="329"/>
      <c r="W87" s="329"/>
      <c r="X87" s="329"/>
      <c r="Y87" s="329"/>
      <c r="Z87" s="329"/>
      <c r="AA87" s="329"/>
      <c r="AB87" s="329"/>
      <c r="AC87" s="329"/>
      <c r="AD87" s="329"/>
      <c r="AE87" s="329"/>
      <c r="AF87" s="329"/>
      <c r="AG87" s="329"/>
      <c r="AH87" s="329"/>
      <c r="AI87" s="329"/>
      <c r="AJ87" s="329"/>
      <c r="AK87" s="329"/>
      <c r="AL87" s="329"/>
      <c r="AM87" s="329"/>
      <c r="AN87" s="329"/>
      <c r="AO87" s="329"/>
      <c r="AP87" s="329"/>
      <c r="AQ87" s="329"/>
      <c r="AR87" s="329"/>
      <c r="AS87" s="329"/>
      <c r="AT87" s="329"/>
      <c r="AU87" s="329"/>
      <c r="AV87" s="329"/>
      <c r="AW87" s="329"/>
      <c r="AX87" s="329"/>
      <c r="AY87" s="329"/>
      <c r="AZ87" s="329"/>
      <c r="BA87" s="329"/>
      <c r="BB87" s="329"/>
      <c r="BC87" s="329"/>
      <c r="BD87" s="329"/>
      <c r="BE87" s="329"/>
      <c r="BF87" s="329"/>
      <c r="BG87" s="329"/>
      <c r="BH87" s="329"/>
      <c r="BI87" s="329"/>
      <c r="BJ87" s="329"/>
      <c r="BK87" s="329"/>
      <c r="BL87" s="329"/>
      <c r="BM87" s="329"/>
      <c r="BN87" s="329"/>
      <c r="BO87" s="329"/>
      <c r="BP87" s="329"/>
      <c r="BQ87" s="329"/>
      <c r="BR87" s="329"/>
      <c r="BS87" s="329"/>
      <c r="BT87" s="329"/>
      <c r="BU87" s="329"/>
      <c r="BV87" s="329"/>
      <c r="BW87" s="329"/>
      <c r="BX87" s="329"/>
      <c r="BY87" s="329"/>
      <c r="BZ87" s="329"/>
      <c r="CA87" s="329"/>
      <c r="CB87" s="329"/>
      <c r="CC87" s="329"/>
      <c r="CD87" s="329"/>
      <c r="CE87" s="7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Z87" s="1"/>
    </row>
    <row r="88" spans="1:107" ht="6.75" customHeight="1">
      <c r="A88" s="20"/>
      <c r="B88" s="20"/>
      <c r="C88" s="330"/>
      <c r="D88" s="330"/>
      <c r="E88" s="330"/>
      <c r="F88" s="330"/>
      <c r="G88" s="330"/>
      <c r="H88" s="330"/>
      <c r="I88" s="330"/>
      <c r="J88" s="330"/>
      <c r="K88" s="330"/>
      <c r="L88" s="330"/>
      <c r="M88" s="330"/>
      <c r="N88" s="330"/>
      <c r="O88" s="330"/>
      <c r="P88" s="330"/>
      <c r="Q88" s="330"/>
      <c r="R88" s="330"/>
      <c r="S88" s="330"/>
      <c r="T88" s="330"/>
      <c r="U88" s="330"/>
      <c r="V88" s="330"/>
      <c r="W88" s="330"/>
      <c r="X88" s="330"/>
      <c r="Y88" s="330"/>
      <c r="Z88" s="330"/>
      <c r="AA88" s="330"/>
      <c r="AB88" s="330"/>
      <c r="AC88" s="330"/>
      <c r="AD88" s="330"/>
      <c r="AE88" s="330"/>
      <c r="AF88" s="330"/>
      <c r="AG88" s="330"/>
      <c r="AH88" s="330"/>
      <c r="AI88" s="330"/>
      <c r="AJ88" s="330"/>
      <c r="AK88" s="330"/>
      <c r="AL88" s="330"/>
      <c r="AM88" s="330"/>
      <c r="AN88" s="330"/>
      <c r="AO88" s="330"/>
      <c r="AP88" s="330"/>
      <c r="AQ88" s="330"/>
      <c r="AR88" s="330"/>
      <c r="AS88" s="330"/>
      <c r="AT88" s="330"/>
      <c r="AU88" s="330"/>
      <c r="AV88" s="330"/>
      <c r="AW88" s="330"/>
      <c r="AX88" s="330"/>
      <c r="AY88" s="330"/>
      <c r="AZ88" s="330"/>
      <c r="BA88" s="330"/>
      <c r="BB88" s="330"/>
      <c r="BC88" s="330"/>
      <c r="BD88" s="330"/>
      <c r="BE88" s="330"/>
      <c r="BF88" s="330"/>
      <c r="BG88" s="330"/>
      <c r="BH88" s="330"/>
      <c r="BI88" s="330"/>
      <c r="BJ88" s="330"/>
      <c r="BK88" s="330"/>
      <c r="BL88" s="330"/>
      <c r="BM88" s="330"/>
      <c r="BN88" s="330"/>
      <c r="BO88" s="330"/>
      <c r="BP88" s="330"/>
      <c r="BQ88" s="330"/>
      <c r="BR88" s="330"/>
      <c r="BS88" s="330"/>
      <c r="BT88" s="330"/>
      <c r="BU88" s="330"/>
      <c r="BV88" s="330"/>
      <c r="BW88" s="330"/>
      <c r="BX88" s="330"/>
      <c r="BY88" s="330"/>
      <c r="BZ88" s="330"/>
      <c r="CA88" s="330"/>
      <c r="CB88" s="330"/>
      <c r="CC88" s="330"/>
      <c r="CD88" s="330"/>
      <c r="CE88" s="7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Z88" s="1"/>
      <c r="DA88" s="6"/>
      <c r="DB88" s="6"/>
      <c r="DC88" s="6"/>
    </row>
    <row r="89" spans="1:107" ht="6.75" customHeight="1">
      <c r="A89" s="20"/>
      <c r="B89" s="20"/>
      <c r="C89" s="152" t="s">
        <v>21</v>
      </c>
      <c r="D89" s="153"/>
      <c r="E89" s="154"/>
      <c r="F89" s="152" t="s">
        <v>0</v>
      </c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4"/>
      <c r="V89" s="289" t="s">
        <v>1</v>
      </c>
      <c r="W89" s="289"/>
      <c r="X89" s="289"/>
      <c r="Y89" s="289"/>
      <c r="Z89" s="289"/>
      <c r="AA89" s="289"/>
      <c r="AB89" s="289"/>
      <c r="AC89" s="289"/>
      <c r="AD89" s="289"/>
      <c r="AE89" s="289"/>
      <c r="AF89" s="289"/>
      <c r="AG89" s="289"/>
      <c r="AH89" s="289"/>
      <c r="AI89" s="289" t="s">
        <v>22</v>
      </c>
      <c r="AJ89" s="289"/>
      <c r="AK89" s="289"/>
      <c r="AL89" s="289"/>
      <c r="AM89" s="289"/>
      <c r="AN89" s="289"/>
      <c r="AO89" s="289"/>
      <c r="AP89" s="289"/>
      <c r="AQ89" s="289"/>
      <c r="AR89" s="289"/>
      <c r="AS89" s="289"/>
      <c r="AT89" s="289"/>
      <c r="AU89" s="289"/>
      <c r="AV89" s="289"/>
      <c r="AW89" s="289"/>
      <c r="AX89" s="289"/>
      <c r="AY89" s="289"/>
      <c r="AZ89" s="289"/>
      <c r="BA89" s="289"/>
      <c r="BB89" s="289"/>
      <c r="BC89" s="289"/>
      <c r="BD89" s="289"/>
      <c r="BE89" s="289"/>
      <c r="BF89" s="289" t="s">
        <v>23</v>
      </c>
      <c r="BG89" s="289"/>
      <c r="BH89" s="289"/>
      <c r="BI89" s="289"/>
      <c r="BJ89" s="289"/>
      <c r="BK89" s="289"/>
      <c r="BL89" s="289"/>
      <c r="BM89" s="289"/>
      <c r="BN89" s="289"/>
      <c r="BO89" s="289"/>
      <c r="BP89" s="289"/>
      <c r="BQ89" s="289"/>
      <c r="BR89" s="289"/>
      <c r="BS89" s="289"/>
      <c r="BT89" s="289"/>
      <c r="BU89" s="289"/>
      <c r="BV89" s="289"/>
      <c r="BW89" s="289"/>
      <c r="BX89" s="289"/>
      <c r="BY89" s="289"/>
      <c r="BZ89" s="314" t="s">
        <v>24</v>
      </c>
      <c r="CA89" s="96"/>
      <c r="CB89" s="96"/>
      <c r="CC89" s="96"/>
      <c r="CD89" s="97"/>
      <c r="CE89" s="177"/>
      <c r="CF89" s="178"/>
      <c r="CG89" s="178"/>
      <c r="CH89" s="178"/>
      <c r="CI89" s="178"/>
      <c r="CJ89" s="178"/>
      <c r="CK89" s="178"/>
      <c r="CL89" s="178"/>
      <c r="CM89" s="178"/>
      <c r="CN89" s="178"/>
      <c r="CO89" s="178"/>
      <c r="CP89" s="178"/>
      <c r="CQ89" s="178"/>
      <c r="CR89" s="178"/>
      <c r="CS89" s="178"/>
      <c r="CT89" s="178"/>
      <c r="CZ89" s="1"/>
      <c r="DA89" s="6"/>
      <c r="DB89" s="6"/>
      <c r="DC89" s="6"/>
    </row>
    <row r="90" spans="1:104" ht="6.75" customHeight="1">
      <c r="A90" s="20"/>
      <c r="B90" s="20"/>
      <c r="C90" s="155"/>
      <c r="D90" s="156"/>
      <c r="E90" s="157"/>
      <c r="F90" s="155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7"/>
      <c r="V90" s="290"/>
      <c r="W90" s="290"/>
      <c r="X90" s="290"/>
      <c r="Y90" s="290"/>
      <c r="Z90" s="290"/>
      <c r="AA90" s="290"/>
      <c r="AB90" s="290"/>
      <c r="AC90" s="290"/>
      <c r="AD90" s="290"/>
      <c r="AE90" s="290"/>
      <c r="AF90" s="290"/>
      <c r="AG90" s="290"/>
      <c r="AH90" s="290"/>
      <c r="AI90" s="290"/>
      <c r="AJ90" s="290"/>
      <c r="AK90" s="290"/>
      <c r="AL90" s="290"/>
      <c r="AM90" s="290"/>
      <c r="AN90" s="290"/>
      <c r="AO90" s="290"/>
      <c r="AP90" s="290"/>
      <c r="AQ90" s="290"/>
      <c r="AR90" s="290"/>
      <c r="AS90" s="290"/>
      <c r="AT90" s="290"/>
      <c r="AU90" s="290"/>
      <c r="AV90" s="290"/>
      <c r="AW90" s="290"/>
      <c r="AX90" s="290"/>
      <c r="AY90" s="290"/>
      <c r="AZ90" s="290"/>
      <c r="BA90" s="290"/>
      <c r="BB90" s="290"/>
      <c r="BC90" s="290"/>
      <c r="BD90" s="290"/>
      <c r="BE90" s="290"/>
      <c r="BF90" s="290"/>
      <c r="BG90" s="290"/>
      <c r="BH90" s="290"/>
      <c r="BI90" s="290"/>
      <c r="BJ90" s="290"/>
      <c r="BK90" s="290"/>
      <c r="BL90" s="290"/>
      <c r="BM90" s="290"/>
      <c r="BN90" s="290"/>
      <c r="BO90" s="290"/>
      <c r="BP90" s="290"/>
      <c r="BQ90" s="290"/>
      <c r="BR90" s="290"/>
      <c r="BS90" s="290"/>
      <c r="BT90" s="290"/>
      <c r="BU90" s="290"/>
      <c r="BV90" s="290"/>
      <c r="BW90" s="290"/>
      <c r="BX90" s="290"/>
      <c r="BY90" s="290"/>
      <c r="BZ90" s="99"/>
      <c r="CA90" s="99"/>
      <c r="CB90" s="99"/>
      <c r="CC90" s="99"/>
      <c r="CD90" s="100"/>
      <c r="CE90" s="177"/>
      <c r="CF90" s="178"/>
      <c r="CG90" s="178"/>
      <c r="CH90" s="178"/>
      <c r="CI90" s="178"/>
      <c r="CJ90" s="178"/>
      <c r="CK90" s="178"/>
      <c r="CL90" s="178"/>
      <c r="CM90" s="178"/>
      <c r="CN90" s="178"/>
      <c r="CO90" s="178"/>
      <c r="CP90" s="178"/>
      <c r="CQ90" s="178"/>
      <c r="CR90" s="178"/>
      <c r="CS90" s="178"/>
      <c r="CT90" s="178"/>
      <c r="CZ90" s="1"/>
    </row>
    <row r="91" spans="1:104" ht="6.75" customHeight="1">
      <c r="A91" s="20"/>
      <c r="B91" s="20"/>
      <c r="C91" s="158"/>
      <c r="D91" s="159"/>
      <c r="E91" s="160"/>
      <c r="F91" s="158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60"/>
      <c r="V91" s="291"/>
      <c r="W91" s="291"/>
      <c r="X91" s="291"/>
      <c r="Y91" s="291"/>
      <c r="Z91" s="291"/>
      <c r="AA91" s="291"/>
      <c r="AB91" s="291"/>
      <c r="AC91" s="291"/>
      <c r="AD91" s="291"/>
      <c r="AE91" s="291"/>
      <c r="AF91" s="291"/>
      <c r="AG91" s="291"/>
      <c r="AH91" s="291"/>
      <c r="AI91" s="291"/>
      <c r="AJ91" s="291"/>
      <c r="AK91" s="291"/>
      <c r="AL91" s="291"/>
      <c r="AM91" s="291"/>
      <c r="AN91" s="291"/>
      <c r="AO91" s="291"/>
      <c r="AP91" s="291"/>
      <c r="AQ91" s="291"/>
      <c r="AR91" s="291"/>
      <c r="AS91" s="291"/>
      <c r="AT91" s="291"/>
      <c r="AU91" s="291"/>
      <c r="AV91" s="291"/>
      <c r="AW91" s="291"/>
      <c r="AX91" s="291"/>
      <c r="AY91" s="291"/>
      <c r="AZ91" s="291"/>
      <c r="BA91" s="291"/>
      <c r="BB91" s="291"/>
      <c r="BC91" s="291"/>
      <c r="BD91" s="291"/>
      <c r="BE91" s="291"/>
      <c r="BF91" s="291"/>
      <c r="BG91" s="291"/>
      <c r="BH91" s="291"/>
      <c r="BI91" s="291"/>
      <c r="BJ91" s="291"/>
      <c r="BK91" s="291"/>
      <c r="BL91" s="291"/>
      <c r="BM91" s="291"/>
      <c r="BN91" s="291"/>
      <c r="BO91" s="291"/>
      <c r="BP91" s="291"/>
      <c r="BQ91" s="291"/>
      <c r="BR91" s="291"/>
      <c r="BS91" s="291"/>
      <c r="BT91" s="291"/>
      <c r="BU91" s="291"/>
      <c r="BV91" s="291"/>
      <c r="BW91" s="291"/>
      <c r="BX91" s="291"/>
      <c r="BY91" s="291"/>
      <c r="BZ91" s="102"/>
      <c r="CA91" s="102"/>
      <c r="CB91" s="102"/>
      <c r="CC91" s="102"/>
      <c r="CD91" s="103"/>
      <c r="CE91" s="177"/>
      <c r="CF91" s="178"/>
      <c r="CG91" s="178"/>
      <c r="CH91" s="178"/>
      <c r="CI91" s="178"/>
      <c r="CJ91" s="178"/>
      <c r="CK91" s="178"/>
      <c r="CL91" s="178"/>
      <c r="CM91" s="178"/>
      <c r="CN91" s="178"/>
      <c r="CO91" s="178"/>
      <c r="CP91" s="178"/>
      <c r="CQ91" s="178"/>
      <c r="CR91" s="178"/>
      <c r="CS91" s="178"/>
      <c r="CT91" s="178"/>
      <c r="CZ91" s="1"/>
    </row>
    <row r="92" spans="1:104" ht="6.75" customHeight="1">
      <c r="A92" s="20"/>
      <c r="B92" s="20"/>
      <c r="C92" s="161"/>
      <c r="D92" s="162"/>
      <c r="E92" s="163"/>
      <c r="F92" s="161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3"/>
      <c r="V92" s="295"/>
      <c r="W92" s="296"/>
      <c r="X92" s="296"/>
      <c r="Y92" s="296"/>
      <c r="Z92" s="296"/>
      <c r="AA92" s="296"/>
      <c r="AB92" s="296"/>
      <c r="AC92" s="296"/>
      <c r="AD92" s="296"/>
      <c r="AE92" s="296"/>
      <c r="AF92" s="296"/>
      <c r="AG92" s="296"/>
      <c r="AH92" s="297"/>
      <c r="AI92" s="295"/>
      <c r="AJ92" s="301"/>
      <c r="AK92" s="301"/>
      <c r="AL92" s="301"/>
      <c r="AM92" s="301"/>
      <c r="AN92" s="301"/>
      <c r="AO92" s="301"/>
      <c r="AP92" s="301"/>
      <c r="AQ92" s="301"/>
      <c r="AR92" s="301"/>
      <c r="AS92" s="301"/>
      <c r="AT92" s="301"/>
      <c r="AU92" s="301"/>
      <c r="AV92" s="301"/>
      <c r="AW92" s="301"/>
      <c r="AX92" s="301"/>
      <c r="AY92" s="301"/>
      <c r="AZ92" s="301"/>
      <c r="BA92" s="301"/>
      <c r="BB92" s="301"/>
      <c r="BC92" s="301"/>
      <c r="BD92" s="301"/>
      <c r="BE92" s="302"/>
      <c r="BF92" s="293"/>
      <c r="BG92" s="293"/>
      <c r="BH92" s="293"/>
      <c r="BI92" s="293"/>
      <c r="BJ92" s="293"/>
      <c r="BK92" s="293"/>
      <c r="BL92" s="293"/>
      <c r="BM92" s="293"/>
      <c r="BN92" s="293"/>
      <c r="BO92" s="293"/>
      <c r="BP92" s="293"/>
      <c r="BQ92" s="293"/>
      <c r="BR92" s="293"/>
      <c r="BS92" s="293"/>
      <c r="BT92" s="293"/>
      <c r="BU92" s="293"/>
      <c r="BV92" s="293"/>
      <c r="BW92" s="293"/>
      <c r="BX92" s="293"/>
      <c r="BY92" s="293"/>
      <c r="BZ92" s="293"/>
      <c r="CA92" s="293"/>
      <c r="CB92" s="293"/>
      <c r="CC92" s="293"/>
      <c r="CD92" s="293"/>
      <c r="CE92" s="113"/>
      <c r="CF92" s="178"/>
      <c r="CG92" s="178"/>
      <c r="CH92" s="178"/>
      <c r="CI92" s="178"/>
      <c r="CJ92" s="178"/>
      <c r="CK92" s="178"/>
      <c r="CL92" s="178"/>
      <c r="CM92" s="178"/>
      <c r="CN92" s="178"/>
      <c r="CO92" s="178"/>
      <c r="CP92" s="178"/>
      <c r="CQ92" s="178"/>
      <c r="CR92" s="178"/>
      <c r="CS92" s="178"/>
      <c r="CT92" s="178"/>
      <c r="CZ92" s="1"/>
    </row>
    <row r="93" spans="1:104" ht="6.75" customHeight="1">
      <c r="A93" s="20"/>
      <c r="B93" s="20"/>
      <c r="C93" s="137"/>
      <c r="D93" s="138"/>
      <c r="E93" s="139"/>
      <c r="F93" s="137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9"/>
      <c r="V93" s="306"/>
      <c r="W93" s="307"/>
      <c r="X93" s="307"/>
      <c r="Y93" s="307"/>
      <c r="Z93" s="307"/>
      <c r="AA93" s="307"/>
      <c r="AB93" s="307"/>
      <c r="AC93" s="307"/>
      <c r="AD93" s="307"/>
      <c r="AE93" s="307"/>
      <c r="AF93" s="307"/>
      <c r="AG93" s="307"/>
      <c r="AH93" s="308"/>
      <c r="AI93" s="309"/>
      <c r="AJ93" s="310"/>
      <c r="AK93" s="310"/>
      <c r="AL93" s="310"/>
      <c r="AM93" s="310"/>
      <c r="AN93" s="310"/>
      <c r="AO93" s="310"/>
      <c r="AP93" s="310"/>
      <c r="AQ93" s="310"/>
      <c r="AR93" s="310"/>
      <c r="AS93" s="310"/>
      <c r="AT93" s="310"/>
      <c r="AU93" s="310"/>
      <c r="AV93" s="310"/>
      <c r="AW93" s="310"/>
      <c r="AX93" s="310"/>
      <c r="AY93" s="310"/>
      <c r="AZ93" s="310"/>
      <c r="BA93" s="310"/>
      <c r="BB93" s="310"/>
      <c r="BC93" s="310"/>
      <c r="BD93" s="310"/>
      <c r="BE93" s="311"/>
      <c r="BF93" s="315"/>
      <c r="BG93" s="315"/>
      <c r="BH93" s="315"/>
      <c r="BI93" s="315"/>
      <c r="BJ93" s="315"/>
      <c r="BK93" s="315"/>
      <c r="BL93" s="315"/>
      <c r="BM93" s="315"/>
      <c r="BN93" s="315"/>
      <c r="BO93" s="315"/>
      <c r="BP93" s="315"/>
      <c r="BQ93" s="315"/>
      <c r="BR93" s="315"/>
      <c r="BS93" s="315"/>
      <c r="BT93" s="315"/>
      <c r="BU93" s="315"/>
      <c r="BV93" s="315"/>
      <c r="BW93" s="315"/>
      <c r="BX93" s="315"/>
      <c r="BY93" s="315"/>
      <c r="BZ93" s="315"/>
      <c r="CA93" s="315"/>
      <c r="CB93" s="315"/>
      <c r="CC93" s="315"/>
      <c r="CD93" s="315"/>
      <c r="CE93" s="177"/>
      <c r="CF93" s="178"/>
      <c r="CG93" s="178"/>
      <c r="CH93" s="178"/>
      <c r="CI93" s="178"/>
      <c r="CJ93" s="178"/>
      <c r="CK93" s="178"/>
      <c r="CL93" s="178"/>
      <c r="CM93" s="178"/>
      <c r="CN93" s="178"/>
      <c r="CO93" s="178"/>
      <c r="CP93" s="178"/>
      <c r="CQ93" s="178"/>
      <c r="CR93" s="178"/>
      <c r="CS93" s="178"/>
      <c r="CT93" s="178"/>
      <c r="CZ93" s="1"/>
    </row>
    <row r="94" spans="1:104" ht="6.75" customHeight="1">
      <c r="A94" s="20"/>
      <c r="B94" s="20"/>
      <c r="C94" s="161"/>
      <c r="D94" s="162"/>
      <c r="E94" s="163"/>
      <c r="F94" s="161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3"/>
      <c r="V94" s="295"/>
      <c r="W94" s="296"/>
      <c r="X94" s="296"/>
      <c r="Y94" s="296"/>
      <c r="Z94" s="296"/>
      <c r="AA94" s="296"/>
      <c r="AB94" s="296"/>
      <c r="AC94" s="296"/>
      <c r="AD94" s="296"/>
      <c r="AE94" s="296"/>
      <c r="AF94" s="296"/>
      <c r="AG94" s="296"/>
      <c r="AH94" s="297"/>
      <c r="AI94" s="295"/>
      <c r="AJ94" s="301"/>
      <c r="AK94" s="301"/>
      <c r="AL94" s="301"/>
      <c r="AM94" s="301"/>
      <c r="AN94" s="301"/>
      <c r="AO94" s="301"/>
      <c r="AP94" s="301"/>
      <c r="AQ94" s="301"/>
      <c r="AR94" s="301"/>
      <c r="AS94" s="301"/>
      <c r="AT94" s="301"/>
      <c r="AU94" s="301"/>
      <c r="AV94" s="301"/>
      <c r="AW94" s="301"/>
      <c r="AX94" s="301"/>
      <c r="AY94" s="301"/>
      <c r="AZ94" s="301"/>
      <c r="BA94" s="301"/>
      <c r="BB94" s="301"/>
      <c r="BC94" s="301"/>
      <c r="BD94" s="301"/>
      <c r="BE94" s="302"/>
      <c r="BF94" s="293"/>
      <c r="BG94" s="293"/>
      <c r="BH94" s="293"/>
      <c r="BI94" s="293"/>
      <c r="BJ94" s="293"/>
      <c r="BK94" s="293"/>
      <c r="BL94" s="293"/>
      <c r="BM94" s="293"/>
      <c r="BN94" s="293"/>
      <c r="BO94" s="293"/>
      <c r="BP94" s="293"/>
      <c r="BQ94" s="293"/>
      <c r="BR94" s="293"/>
      <c r="BS94" s="293"/>
      <c r="BT94" s="293"/>
      <c r="BU94" s="293"/>
      <c r="BV94" s="293"/>
      <c r="BW94" s="293"/>
      <c r="BX94" s="293"/>
      <c r="BY94" s="293"/>
      <c r="BZ94" s="293"/>
      <c r="CA94" s="293"/>
      <c r="CB94" s="293"/>
      <c r="CC94" s="293"/>
      <c r="CD94" s="293"/>
      <c r="CE94" s="177"/>
      <c r="CF94" s="178"/>
      <c r="CG94" s="178"/>
      <c r="CH94" s="178"/>
      <c r="CI94" s="178"/>
      <c r="CJ94" s="178"/>
      <c r="CK94" s="178"/>
      <c r="CL94" s="178"/>
      <c r="CM94" s="178"/>
      <c r="CN94" s="178"/>
      <c r="CO94" s="178"/>
      <c r="CP94" s="178"/>
      <c r="CQ94" s="178"/>
      <c r="CR94" s="178"/>
      <c r="CS94" s="178"/>
      <c r="CT94" s="178"/>
      <c r="CZ94" s="1"/>
    </row>
    <row r="95" spans="1:98" ht="6.75" customHeight="1">
      <c r="A95" s="20"/>
      <c r="B95" s="20"/>
      <c r="C95" s="137"/>
      <c r="D95" s="138"/>
      <c r="E95" s="139"/>
      <c r="F95" s="137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9"/>
      <c r="V95" s="298"/>
      <c r="W95" s="299"/>
      <c r="X95" s="299"/>
      <c r="Y95" s="299"/>
      <c r="Z95" s="299"/>
      <c r="AA95" s="299"/>
      <c r="AB95" s="299"/>
      <c r="AC95" s="299"/>
      <c r="AD95" s="299"/>
      <c r="AE95" s="299"/>
      <c r="AF95" s="299"/>
      <c r="AG95" s="299"/>
      <c r="AH95" s="300"/>
      <c r="AI95" s="303"/>
      <c r="AJ95" s="304"/>
      <c r="AK95" s="304"/>
      <c r="AL95" s="304"/>
      <c r="AM95" s="304"/>
      <c r="AN95" s="304"/>
      <c r="AO95" s="304"/>
      <c r="AP95" s="304"/>
      <c r="AQ95" s="304"/>
      <c r="AR95" s="304"/>
      <c r="AS95" s="304"/>
      <c r="AT95" s="304"/>
      <c r="AU95" s="304"/>
      <c r="AV95" s="304"/>
      <c r="AW95" s="304"/>
      <c r="AX95" s="304"/>
      <c r="AY95" s="304"/>
      <c r="AZ95" s="304"/>
      <c r="BA95" s="304"/>
      <c r="BB95" s="304"/>
      <c r="BC95" s="304"/>
      <c r="BD95" s="304"/>
      <c r="BE95" s="305"/>
      <c r="BF95" s="294"/>
      <c r="BG95" s="294"/>
      <c r="BH95" s="294"/>
      <c r="BI95" s="294"/>
      <c r="BJ95" s="294"/>
      <c r="BK95" s="294"/>
      <c r="BL95" s="294"/>
      <c r="BM95" s="294"/>
      <c r="BN95" s="294"/>
      <c r="BO95" s="294"/>
      <c r="BP95" s="294"/>
      <c r="BQ95" s="294"/>
      <c r="BR95" s="294"/>
      <c r="BS95" s="294"/>
      <c r="BT95" s="294"/>
      <c r="BU95" s="294"/>
      <c r="BV95" s="294"/>
      <c r="BW95" s="294"/>
      <c r="BX95" s="294"/>
      <c r="BY95" s="294"/>
      <c r="BZ95" s="294"/>
      <c r="CA95" s="294"/>
      <c r="CB95" s="294"/>
      <c r="CC95" s="294"/>
      <c r="CD95" s="294"/>
      <c r="CE95" s="177"/>
      <c r="CF95" s="178"/>
      <c r="CG95" s="178"/>
      <c r="CH95" s="178"/>
      <c r="CI95" s="178"/>
      <c r="CJ95" s="178"/>
      <c r="CK95" s="178"/>
      <c r="CL95" s="178"/>
      <c r="CM95" s="178"/>
      <c r="CN95" s="178"/>
      <c r="CO95" s="178"/>
      <c r="CP95" s="178"/>
      <c r="CQ95" s="178"/>
      <c r="CR95" s="178"/>
      <c r="CS95" s="178"/>
      <c r="CT95" s="178"/>
    </row>
    <row r="96" spans="1:98" ht="6.75" customHeight="1">
      <c r="A96" s="20"/>
      <c r="B96" s="20"/>
      <c r="C96" s="161"/>
      <c r="D96" s="162"/>
      <c r="E96" s="163"/>
      <c r="F96" s="161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3"/>
      <c r="V96" s="295"/>
      <c r="W96" s="296"/>
      <c r="X96" s="296"/>
      <c r="Y96" s="296"/>
      <c r="Z96" s="296"/>
      <c r="AA96" s="296"/>
      <c r="AB96" s="296"/>
      <c r="AC96" s="296"/>
      <c r="AD96" s="296"/>
      <c r="AE96" s="296"/>
      <c r="AF96" s="296"/>
      <c r="AG96" s="296"/>
      <c r="AH96" s="297"/>
      <c r="AI96" s="295"/>
      <c r="AJ96" s="301"/>
      <c r="AK96" s="301"/>
      <c r="AL96" s="301"/>
      <c r="AM96" s="301"/>
      <c r="AN96" s="301"/>
      <c r="AO96" s="301"/>
      <c r="AP96" s="301"/>
      <c r="AQ96" s="301"/>
      <c r="AR96" s="301"/>
      <c r="AS96" s="301"/>
      <c r="AT96" s="301"/>
      <c r="AU96" s="301"/>
      <c r="AV96" s="301"/>
      <c r="AW96" s="301"/>
      <c r="AX96" s="301"/>
      <c r="AY96" s="301"/>
      <c r="AZ96" s="301"/>
      <c r="BA96" s="301"/>
      <c r="BB96" s="301"/>
      <c r="BC96" s="301"/>
      <c r="BD96" s="301"/>
      <c r="BE96" s="302"/>
      <c r="BF96" s="293"/>
      <c r="BG96" s="293"/>
      <c r="BH96" s="293"/>
      <c r="BI96" s="293"/>
      <c r="BJ96" s="293"/>
      <c r="BK96" s="293"/>
      <c r="BL96" s="293"/>
      <c r="BM96" s="293"/>
      <c r="BN96" s="293"/>
      <c r="BO96" s="293"/>
      <c r="BP96" s="293"/>
      <c r="BQ96" s="293"/>
      <c r="BR96" s="293"/>
      <c r="BS96" s="293"/>
      <c r="BT96" s="293"/>
      <c r="BU96" s="293"/>
      <c r="BV96" s="293"/>
      <c r="BW96" s="293"/>
      <c r="BX96" s="293"/>
      <c r="BY96" s="293"/>
      <c r="BZ96" s="293"/>
      <c r="CA96" s="293"/>
      <c r="CB96" s="293"/>
      <c r="CC96" s="293"/>
      <c r="CD96" s="293"/>
      <c r="CE96" s="177"/>
      <c r="CF96" s="178"/>
      <c r="CG96" s="178"/>
      <c r="CH96" s="178"/>
      <c r="CI96" s="178"/>
      <c r="CJ96" s="178"/>
      <c r="CK96" s="178"/>
      <c r="CL96" s="178"/>
      <c r="CM96" s="178"/>
      <c r="CN96" s="178"/>
      <c r="CO96" s="178"/>
      <c r="CP96" s="178"/>
      <c r="CQ96" s="178"/>
      <c r="CR96" s="178"/>
      <c r="CS96" s="178"/>
      <c r="CT96" s="178"/>
    </row>
    <row r="97" spans="1:98" ht="6.75" customHeight="1">
      <c r="A97" s="20"/>
      <c r="B97" s="20"/>
      <c r="C97" s="137"/>
      <c r="D97" s="138"/>
      <c r="E97" s="139"/>
      <c r="F97" s="137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9"/>
      <c r="V97" s="298"/>
      <c r="W97" s="299"/>
      <c r="X97" s="299"/>
      <c r="Y97" s="299"/>
      <c r="Z97" s="299"/>
      <c r="AA97" s="299"/>
      <c r="AB97" s="299"/>
      <c r="AC97" s="299"/>
      <c r="AD97" s="299"/>
      <c r="AE97" s="299"/>
      <c r="AF97" s="299"/>
      <c r="AG97" s="299"/>
      <c r="AH97" s="300"/>
      <c r="AI97" s="303"/>
      <c r="AJ97" s="304"/>
      <c r="AK97" s="304"/>
      <c r="AL97" s="304"/>
      <c r="AM97" s="304"/>
      <c r="AN97" s="304"/>
      <c r="AO97" s="304"/>
      <c r="AP97" s="304"/>
      <c r="AQ97" s="304"/>
      <c r="AR97" s="304"/>
      <c r="AS97" s="304"/>
      <c r="AT97" s="304"/>
      <c r="AU97" s="304"/>
      <c r="AV97" s="304"/>
      <c r="AW97" s="304"/>
      <c r="AX97" s="304"/>
      <c r="AY97" s="304"/>
      <c r="AZ97" s="304"/>
      <c r="BA97" s="304"/>
      <c r="BB97" s="304"/>
      <c r="BC97" s="304"/>
      <c r="BD97" s="304"/>
      <c r="BE97" s="305"/>
      <c r="BF97" s="294"/>
      <c r="BG97" s="294"/>
      <c r="BH97" s="294"/>
      <c r="BI97" s="294"/>
      <c r="BJ97" s="294"/>
      <c r="BK97" s="294"/>
      <c r="BL97" s="294"/>
      <c r="BM97" s="294"/>
      <c r="BN97" s="294"/>
      <c r="BO97" s="294"/>
      <c r="BP97" s="294"/>
      <c r="BQ97" s="294"/>
      <c r="BR97" s="294"/>
      <c r="BS97" s="294"/>
      <c r="BT97" s="294"/>
      <c r="BU97" s="294"/>
      <c r="BV97" s="294"/>
      <c r="BW97" s="294"/>
      <c r="BX97" s="294"/>
      <c r="BY97" s="294"/>
      <c r="BZ97" s="294"/>
      <c r="CA97" s="294"/>
      <c r="CB97" s="294"/>
      <c r="CC97" s="294"/>
      <c r="CD97" s="294"/>
      <c r="CE97" s="177"/>
      <c r="CF97" s="178"/>
      <c r="CG97" s="178"/>
      <c r="CH97" s="178"/>
      <c r="CI97" s="178"/>
      <c r="CJ97" s="178"/>
      <c r="CK97" s="178"/>
      <c r="CL97" s="178"/>
      <c r="CM97" s="178"/>
      <c r="CN97" s="178"/>
      <c r="CO97" s="178"/>
      <c r="CP97" s="178"/>
      <c r="CQ97" s="178"/>
      <c r="CR97" s="178"/>
      <c r="CS97" s="178"/>
      <c r="CT97" s="178"/>
    </row>
    <row r="98" spans="1:98" ht="6.75" customHeight="1">
      <c r="A98" s="20"/>
      <c r="B98" s="20"/>
      <c r="C98" s="161"/>
      <c r="D98" s="162"/>
      <c r="E98" s="163"/>
      <c r="F98" s="161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3"/>
      <c r="V98" s="295"/>
      <c r="W98" s="296"/>
      <c r="X98" s="296"/>
      <c r="Y98" s="296"/>
      <c r="Z98" s="296"/>
      <c r="AA98" s="296"/>
      <c r="AB98" s="296"/>
      <c r="AC98" s="296"/>
      <c r="AD98" s="296"/>
      <c r="AE98" s="296"/>
      <c r="AF98" s="296"/>
      <c r="AG98" s="296"/>
      <c r="AH98" s="297"/>
      <c r="AI98" s="295"/>
      <c r="AJ98" s="301"/>
      <c r="AK98" s="301"/>
      <c r="AL98" s="301"/>
      <c r="AM98" s="301"/>
      <c r="AN98" s="301"/>
      <c r="AO98" s="301"/>
      <c r="AP98" s="301"/>
      <c r="AQ98" s="301"/>
      <c r="AR98" s="301"/>
      <c r="AS98" s="301"/>
      <c r="AT98" s="301"/>
      <c r="AU98" s="301"/>
      <c r="AV98" s="301"/>
      <c r="AW98" s="301"/>
      <c r="AX98" s="301"/>
      <c r="AY98" s="301"/>
      <c r="AZ98" s="301"/>
      <c r="BA98" s="301"/>
      <c r="BB98" s="301"/>
      <c r="BC98" s="301"/>
      <c r="BD98" s="301"/>
      <c r="BE98" s="302"/>
      <c r="BF98" s="293"/>
      <c r="BG98" s="293"/>
      <c r="BH98" s="293"/>
      <c r="BI98" s="293"/>
      <c r="BJ98" s="293"/>
      <c r="BK98" s="293"/>
      <c r="BL98" s="293"/>
      <c r="BM98" s="293"/>
      <c r="BN98" s="293"/>
      <c r="BO98" s="293"/>
      <c r="BP98" s="293"/>
      <c r="BQ98" s="293"/>
      <c r="BR98" s="293"/>
      <c r="BS98" s="293"/>
      <c r="BT98" s="293"/>
      <c r="BU98" s="293"/>
      <c r="BV98" s="293"/>
      <c r="BW98" s="293"/>
      <c r="BX98" s="293"/>
      <c r="BY98" s="293"/>
      <c r="BZ98" s="293"/>
      <c r="CA98" s="293"/>
      <c r="CB98" s="293"/>
      <c r="CC98" s="293"/>
      <c r="CD98" s="293"/>
      <c r="CE98" s="177"/>
      <c r="CF98" s="178"/>
      <c r="CG98" s="178"/>
      <c r="CH98" s="178"/>
      <c r="CI98" s="178"/>
      <c r="CJ98" s="178"/>
      <c r="CK98" s="178"/>
      <c r="CL98" s="178"/>
      <c r="CM98" s="178"/>
      <c r="CN98" s="178"/>
      <c r="CO98" s="178"/>
      <c r="CP98" s="178"/>
      <c r="CQ98" s="178"/>
      <c r="CR98" s="178"/>
      <c r="CS98" s="178"/>
      <c r="CT98" s="178"/>
    </row>
    <row r="99" spans="1:98" ht="6.75" customHeight="1">
      <c r="A99" s="20"/>
      <c r="B99" s="20"/>
      <c r="C99" s="137"/>
      <c r="D99" s="138"/>
      <c r="E99" s="139"/>
      <c r="F99" s="137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9"/>
      <c r="V99" s="298"/>
      <c r="W99" s="299"/>
      <c r="X99" s="299"/>
      <c r="Y99" s="299"/>
      <c r="Z99" s="299"/>
      <c r="AA99" s="299"/>
      <c r="AB99" s="299"/>
      <c r="AC99" s="299"/>
      <c r="AD99" s="299"/>
      <c r="AE99" s="299"/>
      <c r="AF99" s="299"/>
      <c r="AG99" s="299"/>
      <c r="AH99" s="300"/>
      <c r="AI99" s="303"/>
      <c r="AJ99" s="304"/>
      <c r="AK99" s="304"/>
      <c r="AL99" s="304"/>
      <c r="AM99" s="304"/>
      <c r="AN99" s="304"/>
      <c r="AO99" s="304"/>
      <c r="AP99" s="304"/>
      <c r="AQ99" s="304"/>
      <c r="AR99" s="304"/>
      <c r="AS99" s="304"/>
      <c r="AT99" s="304"/>
      <c r="AU99" s="304"/>
      <c r="AV99" s="304"/>
      <c r="AW99" s="304"/>
      <c r="AX99" s="304"/>
      <c r="AY99" s="304"/>
      <c r="AZ99" s="304"/>
      <c r="BA99" s="304"/>
      <c r="BB99" s="304"/>
      <c r="BC99" s="304"/>
      <c r="BD99" s="304"/>
      <c r="BE99" s="305"/>
      <c r="BF99" s="294"/>
      <c r="BG99" s="294"/>
      <c r="BH99" s="294"/>
      <c r="BI99" s="294"/>
      <c r="BJ99" s="294"/>
      <c r="BK99" s="294"/>
      <c r="BL99" s="294"/>
      <c r="BM99" s="294"/>
      <c r="BN99" s="294"/>
      <c r="BO99" s="294"/>
      <c r="BP99" s="294"/>
      <c r="BQ99" s="294"/>
      <c r="BR99" s="294"/>
      <c r="BS99" s="294"/>
      <c r="BT99" s="294"/>
      <c r="BU99" s="294"/>
      <c r="BV99" s="294"/>
      <c r="BW99" s="294"/>
      <c r="BX99" s="294"/>
      <c r="BY99" s="294"/>
      <c r="BZ99" s="294"/>
      <c r="CA99" s="294"/>
      <c r="CB99" s="294"/>
      <c r="CC99" s="294"/>
      <c r="CD99" s="294"/>
      <c r="CE99" s="177"/>
      <c r="CF99" s="178"/>
      <c r="CG99" s="178"/>
      <c r="CH99" s="178"/>
      <c r="CI99" s="178"/>
      <c r="CJ99" s="178"/>
      <c r="CK99" s="178"/>
      <c r="CL99" s="178"/>
      <c r="CM99" s="178"/>
      <c r="CN99" s="178"/>
      <c r="CO99" s="178"/>
      <c r="CP99" s="178"/>
      <c r="CQ99" s="178"/>
      <c r="CR99" s="178"/>
      <c r="CS99" s="178"/>
      <c r="CT99" s="178"/>
    </row>
    <row r="100" spans="1:98" ht="6.75" customHeight="1">
      <c r="A100" s="20"/>
      <c r="B100" s="20"/>
      <c r="C100" s="161"/>
      <c r="D100" s="162"/>
      <c r="E100" s="163"/>
      <c r="F100" s="161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3"/>
      <c r="V100" s="295"/>
      <c r="W100" s="296"/>
      <c r="X100" s="296"/>
      <c r="Y100" s="296"/>
      <c r="Z100" s="296"/>
      <c r="AA100" s="296"/>
      <c r="AB100" s="296"/>
      <c r="AC100" s="296"/>
      <c r="AD100" s="296"/>
      <c r="AE100" s="296"/>
      <c r="AF100" s="296"/>
      <c r="AG100" s="296"/>
      <c r="AH100" s="297"/>
      <c r="AI100" s="295"/>
      <c r="AJ100" s="301"/>
      <c r="AK100" s="301"/>
      <c r="AL100" s="301"/>
      <c r="AM100" s="301"/>
      <c r="AN100" s="301"/>
      <c r="AO100" s="301"/>
      <c r="AP100" s="301"/>
      <c r="AQ100" s="301"/>
      <c r="AR100" s="301"/>
      <c r="AS100" s="301"/>
      <c r="AT100" s="301"/>
      <c r="AU100" s="301"/>
      <c r="AV100" s="301"/>
      <c r="AW100" s="301"/>
      <c r="AX100" s="301"/>
      <c r="AY100" s="301"/>
      <c r="AZ100" s="301"/>
      <c r="BA100" s="301"/>
      <c r="BB100" s="301"/>
      <c r="BC100" s="301"/>
      <c r="BD100" s="301"/>
      <c r="BE100" s="302"/>
      <c r="BF100" s="293"/>
      <c r="BG100" s="293"/>
      <c r="BH100" s="293"/>
      <c r="BI100" s="293"/>
      <c r="BJ100" s="293"/>
      <c r="BK100" s="293"/>
      <c r="BL100" s="293"/>
      <c r="BM100" s="293"/>
      <c r="BN100" s="293"/>
      <c r="BO100" s="293"/>
      <c r="BP100" s="293"/>
      <c r="BQ100" s="293"/>
      <c r="BR100" s="293"/>
      <c r="BS100" s="293"/>
      <c r="BT100" s="293"/>
      <c r="BU100" s="293"/>
      <c r="BV100" s="293"/>
      <c r="BW100" s="293"/>
      <c r="BX100" s="293"/>
      <c r="BY100" s="293"/>
      <c r="BZ100" s="293"/>
      <c r="CA100" s="293"/>
      <c r="CB100" s="293"/>
      <c r="CC100" s="293"/>
      <c r="CD100" s="293"/>
      <c r="CE100" s="177"/>
      <c r="CF100" s="178"/>
      <c r="CG100" s="178"/>
      <c r="CH100" s="178"/>
      <c r="CI100" s="178"/>
      <c r="CJ100" s="178"/>
      <c r="CK100" s="178"/>
      <c r="CL100" s="178"/>
      <c r="CM100" s="178"/>
      <c r="CN100" s="178"/>
      <c r="CO100" s="178"/>
      <c r="CP100" s="178"/>
      <c r="CQ100" s="178"/>
      <c r="CR100" s="178"/>
      <c r="CS100" s="178"/>
      <c r="CT100" s="178"/>
    </row>
    <row r="101" spans="1:98" ht="6.75" customHeight="1">
      <c r="A101" s="20"/>
      <c r="B101" s="20"/>
      <c r="C101" s="137"/>
      <c r="D101" s="138"/>
      <c r="E101" s="139"/>
      <c r="F101" s="137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9"/>
      <c r="V101" s="298"/>
      <c r="W101" s="299"/>
      <c r="X101" s="299"/>
      <c r="Y101" s="299"/>
      <c r="Z101" s="299"/>
      <c r="AA101" s="299"/>
      <c r="AB101" s="299"/>
      <c r="AC101" s="299"/>
      <c r="AD101" s="299"/>
      <c r="AE101" s="299"/>
      <c r="AF101" s="299"/>
      <c r="AG101" s="299"/>
      <c r="AH101" s="300"/>
      <c r="AI101" s="303"/>
      <c r="AJ101" s="304"/>
      <c r="AK101" s="304"/>
      <c r="AL101" s="304"/>
      <c r="AM101" s="304"/>
      <c r="AN101" s="304"/>
      <c r="AO101" s="304"/>
      <c r="AP101" s="304"/>
      <c r="AQ101" s="304"/>
      <c r="AR101" s="304"/>
      <c r="AS101" s="304"/>
      <c r="AT101" s="304"/>
      <c r="AU101" s="304"/>
      <c r="AV101" s="304"/>
      <c r="AW101" s="304"/>
      <c r="AX101" s="304"/>
      <c r="AY101" s="304"/>
      <c r="AZ101" s="304"/>
      <c r="BA101" s="304"/>
      <c r="BB101" s="304"/>
      <c r="BC101" s="304"/>
      <c r="BD101" s="304"/>
      <c r="BE101" s="305"/>
      <c r="BF101" s="294"/>
      <c r="BG101" s="294"/>
      <c r="BH101" s="294"/>
      <c r="BI101" s="294"/>
      <c r="BJ101" s="294"/>
      <c r="BK101" s="294"/>
      <c r="BL101" s="294"/>
      <c r="BM101" s="294"/>
      <c r="BN101" s="294"/>
      <c r="BO101" s="294"/>
      <c r="BP101" s="294"/>
      <c r="BQ101" s="294"/>
      <c r="BR101" s="294"/>
      <c r="BS101" s="294"/>
      <c r="BT101" s="294"/>
      <c r="BU101" s="294"/>
      <c r="BV101" s="294"/>
      <c r="BW101" s="294"/>
      <c r="BX101" s="294"/>
      <c r="BY101" s="294"/>
      <c r="BZ101" s="294"/>
      <c r="CA101" s="294"/>
      <c r="CB101" s="294"/>
      <c r="CC101" s="294"/>
      <c r="CD101" s="294"/>
      <c r="CE101" s="177"/>
      <c r="CF101" s="178"/>
      <c r="CG101" s="178"/>
      <c r="CH101" s="178"/>
      <c r="CI101" s="178"/>
      <c r="CJ101" s="178"/>
      <c r="CK101" s="178"/>
      <c r="CL101" s="178"/>
      <c r="CM101" s="178"/>
      <c r="CN101" s="178"/>
      <c r="CO101" s="178"/>
      <c r="CP101" s="178"/>
      <c r="CQ101" s="178"/>
      <c r="CR101" s="178"/>
      <c r="CS101" s="178"/>
      <c r="CT101" s="178"/>
    </row>
    <row r="102" spans="1:82" ht="6.75" customHeight="1">
      <c r="A102" s="20"/>
      <c r="B102" s="20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</row>
    <row r="103" spans="1:82" ht="6.75" customHeight="1">
      <c r="A103" s="20"/>
      <c r="B103" s="20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</row>
    <row r="104" spans="1:82" ht="6.75" customHeight="1">
      <c r="A104" s="20"/>
      <c r="B104" s="20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</row>
    <row r="105" spans="1:82" ht="6.75" customHeight="1">
      <c r="A105" s="20"/>
      <c r="B105" s="20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</row>
    <row r="106" spans="1:82" ht="6.75" customHeight="1">
      <c r="A106" s="20"/>
      <c r="B106" s="20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</row>
    <row r="107" spans="1:82" ht="6.75" customHeight="1">
      <c r="A107" s="20"/>
      <c r="B107" s="20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</row>
    <row r="108" spans="1:82" ht="6.75" customHeight="1">
      <c r="A108" s="20"/>
      <c r="B108" s="20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</row>
    <row r="109" spans="1:82" ht="6.75" customHeight="1">
      <c r="A109" s="20"/>
      <c r="B109" s="20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</row>
    <row r="110" spans="1:82" ht="6.75" customHeight="1">
      <c r="A110" s="20"/>
      <c r="B110" s="20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</row>
    <row r="111" spans="1:82" ht="6.75" customHeight="1">
      <c r="A111" s="20"/>
      <c r="B111" s="20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</row>
    <row r="112" spans="1:82" ht="6.75" customHeight="1">
      <c r="A112" s="20"/>
      <c r="B112" s="20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</row>
    <row r="113" spans="1:82" ht="6.75" customHeight="1">
      <c r="A113" s="20"/>
      <c r="B113" s="20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</row>
    <row r="114" spans="1:82" ht="6.75" customHeight="1">
      <c r="A114" s="20"/>
      <c r="B114" s="20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</row>
    <row r="115" spans="1:82" ht="6.75" customHeight="1">
      <c r="A115" s="20"/>
      <c r="B115" s="20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</row>
    <row r="116" spans="1:82" ht="6.75" customHeight="1">
      <c r="A116" s="20"/>
      <c r="B116" s="20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</row>
    <row r="117" spans="3:82" ht="7.5" customHeight="1"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</row>
    <row r="118" spans="3:82" ht="7.5" customHeight="1"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</row>
    <row r="119" spans="3:82" ht="7.5" customHeight="1"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</row>
    <row r="120" spans="3:82" ht="7.5" customHeight="1"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</row>
    <row r="121" spans="3:82" ht="7.5" customHeight="1"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</row>
    <row r="122" spans="3:82" ht="7.5" customHeight="1"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</row>
    <row r="123" spans="3:82" ht="7.5" customHeight="1"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</row>
    <row r="124" spans="3:82" ht="7.5" customHeight="1"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</row>
    <row r="125" spans="3:82" ht="7.5" customHeight="1"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</row>
    <row r="126" spans="3:82" ht="7.5" customHeight="1"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</row>
    <row r="127" spans="3:82" ht="7.5" customHeight="1"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</row>
    <row r="128" spans="3:82" ht="7.5" customHeight="1"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</row>
    <row r="129" spans="3:82" ht="7.5" customHeight="1"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</row>
    <row r="130" spans="3:82" ht="7.5" customHeight="1"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</row>
    <row r="131" spans="3:82" ht="7.5" customHeight="1"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</row>
    <row r="132" spans="3:82" ht="7.5" customHeight="1"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</row>
    <row r="133" spans="3:82" ht="7.5" customHeight="1"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</row>
    <row r="134" spans="3:82" ht="7.5" customHeight="1"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</row>
    <row r="135" spans="3:82" ht="7.5" customHeight="1"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</row>
    <row r="136" spans="3:82" ht="7.5" customHeight="1"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</row>
    <row r="137" spans="3:82" ht="7.5" customHeight="1"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</row>
    <row r="138" spans="3:82" ht="7.5" customHeight="1"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</row>
    <row r="139" spans="3:82" ht="7.5" customHeight="1"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</row>
    <row r="140" spans="3:82" ht="7.5" customHeight="1"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</row>
    <row r="141" spans="3:82" ht="7.5" customHeight="1"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</row>
    <row r="142" spans="3:82" ht="7.5" customHeight="1"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</row>
    <row r="143" spans="3:82" ht="7.5" customHeight="1"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</row>
    <row r="144" spans="3:82" ht="7.5" customHeight="1"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</row>
    <row r="145" spans="3:82" ht="7.5" customHeight="1"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</row>
    <row r="146" spans="3:82" ht="7.5" customHeight="1"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</row>
    <row r="147" spans="3:82" ht="7.5" customHeight="1"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</row>
    <row r="148" spans="3:82" ht="7.5" customHeight="1"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</row>
    <row r="149" spans="3:82" ht="7.5" customHeight="1"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</row>
    <row r="150" spans="3:82" ht="7.5" customHeight="1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</row>
    <row r="151" spans="3:82" ht="7.5" customHeight="1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</row>
    <row r="152" spans="3:82" ht="7.5" customHeight="1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</row>
    <row r="153" spans="3:82" ht="7.5" customHeight="1"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</row>
    <row r="154" spans="3:82" ht="7.5" customHeight="1"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</row>
    <row r="155" spans="3:82" ht="7.5" customHeight="1"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</row>
    <row r="156" spans="3:82" ht="7.5" customHeight="1"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</row>
    <row r="157" spans="3:82" ht="7.5" customHeight="1"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</row>
    <row r="158" spans="3:82" ht="7.5" customHeight="1"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</row>
    <row r="159" spans="3:82" ht="7.5" customHeight="1"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</row>
    <row r="160" spans="3:82" ht="7.5" customHeight="1"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</row>
    <row r="161" spans="3:82" ht="7.5" customHeight="1"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</row>
    <row r="162" spans="3:82" ht="7.5" customHeight="1"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</row>
    <row r="163" spans="3:82" ht="7.5" customHeight="1"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</row>
    <row r="164" spans="3:82" ht="7.5" customHeight="1"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</row>
    <row r="165" spans="3:82" ht="7.5" customHeight="1"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</row>
    <row r="166" spans="3:82" ht="7.5" customHeight="1"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</row>
    <row r="167" spans="3:82" ht="7.5" customHeight="1"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</row>
    <row r="168" spans="3:82" ht="7.5" customHeight="1"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</row>
    <row r="169" spans="3:82" ht="7.5" customHeight="1"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</row>
    <row r="170" spans="3:82" ht="7.5" customHeight="1"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</row>
    <row r="171" spans="3:82" ht="7.5" customHeight="1"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</row>
    <row r="172" spans="3:82" ht="7.5" customHeight="1"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</row>
    <row r="173" spans="3:82" ht="7.5" customHeight="1"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</row>
    <row r="174" spans="3:82" ht="7.5" customHeight="1"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</row>
    <row r="175" spans="3:82" ht="7.5" customHeight="1"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</row>
    <row r="176" spans="3:82" ht="7.5" customHeight="1"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</row>
    <row r="177" spans="3:82" ht="7.5" customHeight="1"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</row>
    <row r="178" spans="3:82" ht="7.5" customHeight="1"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</row>
    <row r="179" spans="3:82" ht="7.5" customHeight="1"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</row>
    <row r="180" spans="3:82" ht="7.5" customHeight="1"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</row>
    <row r="181" spans="3:82" ht="7.5" customHeight="1"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</row>
    <row r="182" spans="3:82" ht="7.5" customHeight="1"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</row>
    <row r="183" spans="3:82" ht="7.5" customHeight="1"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</row>
    <row r="184" spans="3:82" ht="7.5" customHeight="1"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</row>
    <row r="185" spans="3:82" ht="7.5" customHeight="1"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</row>
    <row r="186" spans="3:82" ht="7.5" customHeight="1"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</row>
    <row r="187" spans="3:82" ht="7.5" customHeight="1"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</row>
    <row r="188" spans="3:82" ht="7.5" customHeight="1"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</row>
    <row r="189" spans="3:82" ht="7.5" customHeight="1"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</row>
    <row r="190" spans="3:82" ht="7.5" customHeight="1"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</row>
    <row r="191" spans="3:82" ht="7.5" customHeight="1"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</row>
    <row r="192" spans="3:82" ht="7.5" customHeight="1"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</row>
    <row r="193" spans="3:82" ht="7.5" customHeight="1"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</row>
    <row r="194" spans="3:82" ht="7.5" customHeight="1"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</row>
    <row r="195" spans="3:82" ht="7.5" customHeight="1"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</row>
    <row r="196" spans="3:82" ht="7.5" customHeight="1"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</row>
    <row r="197" spans="3:82" ht="7.5" customHeight="1"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</row>
    <row r="198" spans="3:82" ht="7.5" customHeight="1"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</row>
    <row r="199" spans="3:82" ht="7.5" customHeight="1"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</row>
    <row r="200" spans="3:82" ht="7.5" customHeight="1"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</row>
    <row r="201" spans="3:82" ht="7.5" customHeight="1"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</row>
    <row r="202" spans="3:82" ht="7.5" customHeight="1"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</row>
    <row r="203" spans="3:82" ht="7.5" customHeight="1"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</row>
    <row r="204" spans="3:82" ht="7.5" customHeight="1"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</row>
    <row r="205" spans="3:82" ht="7.5" customHeight="1"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</row>
    <row r="206" spans="3:82" ht="7.5" customHeight="1"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</row>
    <row r="207" spans="3:82" ht="7.5" customHeight="1"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</row>
    <row r="208" spans="3:82" ht="7.5" customHeight="1"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</row>
    <row r="209" spans="3:82" ht="7.5" customHeight="1"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</row>
    <row r="210" spans="3:82" ht="7.5" customHeight="1"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</row>
    <row r="211" spans="3:82" ht="7.5" customHeight="1"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</row>
    <row r="212" spans="3:82" ht="7.5" customHeight="1"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</row>
    <row r="213" spans="3:82" ht="7.5" customHeight="1"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</row>
    <row r="214" spans="3:82" ht="7.5" customHeight="1"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</row>
    <row r="215" spans="3:82" ht="7.5" customHeight="1"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</row>
    <row r="216" spans="3:82" ht="7.5" customHeight="1"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</row>
    <row r="217" spans="3:82" ht="7.5" customHeight="1"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</row>
    <row r="218" spans="3:82" ht="7.5" customHeight="1"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</row>
    <row r="219" spans="3:82" ht="7.5" customHeight="1"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</row>
    <row r="220" spans="3:82" ht="7.5" customHeight="1"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</row>
    <row r="221" spans="3:82" ht="7.5" customHeight="1"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</row>
    <row r="222" spans="3:82" ht="7.5" customHeight="1"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</row>
    <row r="223" spans="3:82" ht="7.5" customHeight="1"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</row>
    <row r="224" spans="3:82" ht="7.5" customHeight="1"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</row>
    <row r="225" spans="3:82" ht="7.5" customHeight="1"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</row>
    <row r="226" spans="3:82" ht="7.5" customHeight="1"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</row>
    <row r="227" spans="3:82" ht="7.5" customHeight="1"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</row>
    <row r="228" spans="3:82" ht="7.5" customHeight="1"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</row>
    <row r="229" spans="3:82" ht="7.5" customHeight="1"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</row>
    <row r="230" spans="3:82" ht="7.5" customHeight="1"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</row>
    <row r="231" spans="3:82" ht="7.5" customHeight="1"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</row>
    <row r="232" spans="3:82" ht="7.5" customHeight="1"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</row>
    <row r="233" spans="3:82" ht="7.5" customHeight="1"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</row>
    <row r="234" spans="3:82" ht="7.5" customHeight="1"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</row>
    <row r="235" spans="3:82" ht="7.5" customHeight="1"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</row>
    <row r="236" spans="3:82" ht="7.5" customHeight="1"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</row>
    <row r="237" spans="3:82" ht="7.5" customHeight="1"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</row>
    <row r="238" spans="3:82" ht="7.5" customHeight="1"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</row>
    <row r="239" spans="3:82" ht="7.5" customHeight="1"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</row>
    <row r="240" spans="3:82" ht="7.5" customHeight="1"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</row>
    <row r="241" spans="3:82" ht="7.5" customHeight="1"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</row>
    <row r="242" spans="3:82" ht="7.5" customHeight="1"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</row>
    <row r="243" spans="3:82" ht="7.5" customHeight="1"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</row>
    <row r="244" spans="3:82" ht="7.5" customHeight="1"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</row>
    <row r="245" spans="3:82" ht="7.5" customHeight="1"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</row>
    <row r="246" spans="3:82" ht="7.5" customHeight="1"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</row>
    <row r="247" spans="3:82" ht="7.5" customHeight="1"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</row>
    <row r="248" spans="3:82" ht="7.5" customHeight="1"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</row>
    <row r="249" spans="3:82" ht="7.5" customHeight="1"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</row>
    <row r="250" spans="3:82" ht="7.5" customHeight="1"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</row>
    <row r="251" spans="3:82" ht="7.5" customHeight="1"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</row>
    <row r="252" spans="3:82" ht="7.5" customHeight="1"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</row>
    <row r="253" spans="3:82" ht="7.5" customHeight="1"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</row>
    <row r="254" spans="3:82" ht="7.5" customHeight="1"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</row>
    <row r="255" spans="3:82" ht="7.5" customHeight="1"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</row>
    <row r="256" spans="3:82" ht="7.5" customHeight="1"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</row>
    <row r="257" spans="3:82" ht="7.5" customHeight="1"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</row>
    <row r="258" spans="3:82" ht="7.5" customHeight="1"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</row>
    <row r="259" spans="3:82" ht="7.5" customHeight="1"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</row>
    <row r="260" spans="3:82" ht="7.5" customHeight="1"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</row>
    <row r="261" spans="3:82" ht="7.5" customHeight="1"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</row>
    <row r="262" spans="3:82" ht="7.5" customHeight="1"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</row>
    <row r="263" spans="3:82" ht="7.5" customHeight="1"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</row>
    <row r="264" spans="3:82" ht="7.5" customHeight="1"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</row>
    <row r="265" spans="3:82" ht="7.5" customHeight="1"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</row>
    <row r="266" spans="3:82" ht="7.5" customHeight="1"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</row>
    <row r="267" spans="3:82" ht="7.5" customHeight="1"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</row>
    <row r="268" spans="3:82" ht="7.5" customHeight="1"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</row>
    <row r="269" spans="3:82" ht="7.5" customHeight="1"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</row>
    <row r="270" spans="3:82" ht="7.5" customHeight="1"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</row>
    <row r="271" spans="3:82" ht="7.5" customHeight="1"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</row>
    <row r="272" spans="3:82" ht="7.5" customHeight="1"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</row>
    <row r="273" spans="3:82" ht="7.5" customHeight="1"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</row>
    <row r="274" spans="3:82" ht="7.5" customHeight="1"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</row>
    <row r="275" spans="3:82" ht="7.5" customHeight="1"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</row>
    <row r="276" spans="3:82" ht="7.5" customHeight="1"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</row>
    <row r="277" spans="3:82" ht="7.5" customHeight="1"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</row>
    <row r="278" spans="3:82" ht="7.5" customHeight="1"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</row>
    <row r="279" spans="3:82" ht="7.5" customHeight="1"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</row>
    <row r="280" spans="3:82" ht="7.5" customHeight="1"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</row>
    <row r="281" spans="3:82" ht="7.5" customHeight="1"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</row>
    <row r="282" spans="3:82" ht="7.5" customHeight="1"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</row>
    <row r="283" spans="3:82" ht="7.5" customHeight="1"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</row>
    <row r="284" spans="3:82" ht="7.5" customHeight="1"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</row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  <row r="869" ht="7.5" customHeight="1"/>
    <row r="870" ht="7.5" customHeight="1"/>
  </sheetData>
  <sheetProtection password="E90D" sheet="1" formatCells="0"/>
  <mergeCells count="211">
    <mergeCell ref="BG33:BN34"/>
    <mergeCell ref="C36:D45"/>
    <mergeCell ref="E36:J45"/>
    <mergeCell ref="E22:J35"/>
    <mergeCell ref="AY75:BA76"/>
    <mergeCell ref="V40:AH45"/>
    <mergeCell ref="K40:U45"/>
    <mergeCell ref="AI40:BE41"/>
    <mergeCell ref="V24:AH29"/>
    <mergeCell ref="K67:U70"/>
    <mergeCell ref="BZ71:CD77"/>
    <mergeCell ref="BF24:BT29"/>
    <mergeCell ref="BU24:BY29"/>
    <mergeCell ref="BZ24:CD29"/>
    <mergeCell ref="CE24:CT29"/>
    <mergeCell ref="BF36:BT39"/>
    <mergeCell ref="BU36:BY39"/>
    <mergeCell ref="CE36:CT39"/>
    <mergeCell ref="BU30:BY35"/>
    <mergeCell ref="BZ30:CD35"/>
    <mergeCell ref="AI65:AK66"/>
    <mergeCell ref="CE78:CT81"/>
    <mergeCell ref="BZ78:CD81"/>
    <mergeCell ref="BU78:BY81"/>
    <mergeCell ref="BF78:BT81"/>
    <mergeCell ref="AI78:BE81"/>
    <mergeCell ref="CE71:CT77"/>
    <mergeCell ref="AI71:BE74"/>
    <mergeCell ref="BL71:BP71"/>
    <mergeCell ref="AN75:AR76"/>
    <mergeCell ref="BU50:BY53"/>
    <mergeCell ref="BU67:BY70"/>
    <mergeCell ref="BZ67:CD70"/>
    <mergeCell ref="CE67:CT70"/>
    <mergeCell ref="V50:AH53"/>
    <mergeCell ref="AW60:BA61"/>
    <mergeCell ref="BB60:BD61"/>
    <mergeCell ref="BR62:BT63"/>
    <mergeCell ref="BF56:BJ57"/>
    <mergeCell ref="BH62:BJ63"/>
    <mergeCell ref="CE46:CT49"/>
    <mergeCell ref="BU40:BY45"/>
    <mergeCell ref="BZ40:CD45"/>
    <mergeCell ref="CE40:CT45"/>
    <mergeCell ref="BU46:BY49"/>
    <mergeCell ref="BZ46:CD49"/>
    <mergeCell ref="BF46:BT49"/>
    <mergeCell ref="AI46:BE49"/>
    <mergeCell ref="BF50:BT53"/>
    <mergeCell ref="BZ36:CD39"/>
    <mergeCell ref="CE30:CT35"/>
    <mergeCell ref="V30:AH35"/>
    <mergeCell ref="AJ43:AN44"/>
    <mergeCell ref="AO43:AS44"/>
    <mergeCell ref="AT43:BD44"/>
    <mergeCell ref="CE50:CT53"/>
    <mergeCell ref="BF54:BT55"/>
    <mergeCell ref="BB62:BD63"/>
    <mergeCell ref="BO33:BR34"/>
    <mergeCell ref="AI30:BE33"/>
    <mergeCell ref="BF30:BT32"/>
    <mergeCell ref="BZ89:CD91"/>
    <mergeCell ref="BF89:BY91"/>
    <mergeCell ref="BU71:BY77"/>
    <mergeCell ref="C82:CD85"/>
    <mergeCell ref="C87:CD88"/>
    <mergeCell ref="BZ100:CD101"/>
    <mergeCell ref="F100:U101"/>
    <mergeCell ref="C100:E101"/>
    <mergeCell ref="BH58:BJ59"/>
    <mergeCell ref="BK58:BL59"/>
    <mergeCell ref="BM58:BQ59"/>
    <mergeCell ref="BR58:BT59"/>
    <mergeCell ref="BF60:BJ61"/>
    <mergeCell ref="BZ98:CD99"/>
    <mergeCell ref="BZ96:CD97"/>
    <mergeCell ref="BF98:BY99"/>
    <mergeCell ref="AI96:BE97"/>
    <mergeCell ref="BF96:BY97"/>
    <mergeCell ref="V100:AH101"/>
    <mergeCell ref="AI100:BE101"/>
    <mergeCell ref="BF100:BY101"/>
    <mergeCell ref="AI98:BE99"/>
    <mergeCell ref="V98:AH99"/>
    <mergeCell ref="BZ94:CD95"/>
    <mergeCell ref="V96:AH97"/>
    <mergeCell ref="BF94:BY95"/>
    <mergeCell ref="AI94:BE95"/>
    <mergeCell ref="V94:AH95"/>
    <mergeCell ref="V92:AH93"/>
    <mergeCell ref="AI92:BE93"/>
    <mergeCell ref="BF92:BY93"/>
    <mergeCell ref="BZ92:CD93"/>
    <mergeCell ref="V89:AH91"/>
    <mergeCell ref="AI89:BE91"/>
    <mergeCell ref="AX10:BE11"/>
    <mergeCell ref="V46:AH49"/>
    <mergeCell ref="AI24:BE29"/>
    <mergeCell ref="AI67:BE70"/>
    <mergeCell ref="AI56:BE59"/>
    <mergeCell ref="AP60:AT61"/>
    <mergeCell ref="AU62:AV63"/>
    <mergeCell ref="V22:AH23"/>
    <mergeCell ref="E67:J81"/>
    <mergeCell ref="C67:D81"/>
    <mergeCell ref="K71:U77"/>
    <mergeCell ref="V71:AH77"/>
    <mergeCell ref="V67:AH70"/>
    <mergeCell ref="BF72:BK73"/>
    <mergeCell ref="BQ75:BS76"/>
    <mergeCell ref="AI62:AO63"/>
    <mergeCell ref="BF67:BT70"/>
    <mergeCell ref="V78:AH81"/>
    <mergeCell ref="K78:U81"/>
    <mergeCell ref="BL72:BP73"/>
    <mergeCell ref="BL77:BP77"/>
    <mergeCell ref="AS75:AX76"/>
    <mergeCell ref="AP62:AT63"/>
    <mergeCell ref="BQ72:BS73"/>
    <mergeCell ref="BL74:BP74"/>
    <mergeCell ref="BF75:BK76"/>
    <mergeCell ref="K54:U55"/>
    <mergeCell ref="V54:AH55"/>
    <mergeCell ref="AU60:AV61"/>
    <mergeCell ref="AI54:BE55"/>
    <mergeCell ref="AI60:AO61"/>
    <mergeCell ref="K56:U66"/>
    <mergeCell ref="BL75:BP76"/>
    <mergeCell ref="AW62:BA63"/>
    <mergeCell ref="BZ50:CD53"/>
    <mergeCell ref="BJ45:BQ45"/>
    <mergeCell ref="AI34:BE35"/>
    <mergeCell ref="AI36:BE39"/>
    <mergeCell ref="V36:AH39"/>
    <mergeCell ref="K50:U53"/>
    <mergeCell ref="K46:U49"/>
    <mergeCell ref="BN43:BP44"/>
    <mergeCell ref="BH43:BM44"/>
    <mergeCell ref="BG41:BK42"/>
    <mergeCell ref="C22:D35"/>
    <mergeCell ref="AI18:BE21"/>
    <mergeCell ref="AI22:BE23"/>
    <mergeCell ref="K22:U23"/>
    <mergeCell ref="K30:U35"/>
    <mergeCell ref="E46:J53"/>
    <mergeCell ref="C46:D53"/>
    <mergeCell ref="AI50:BE53"/>
    <mergeCell ref="K36:U39"/>
    <mergeCell ref="C3:CD4"/>
    <mergeCell ref="BL5:CD6"/>
    <mergeCell ref="AS10:AW11"/>
    <mergeCell ref="C5:BH6"/>
    <mergeCell ref="P8:AL11"/>
    <mergeCell ref="BV14:BY15"/>
    <mergeCell ref="BU14:BU15"/>
    <mergeCell ref="O10:O11"/>
    <mergeCell ref="CE99:CT101"/>
    <mergeCell ref="CE89:CT91"/>
    <mergeCell ref="CE92:CT98"/>
    <mergeCell ref="CE54:CT55"/>
    <mergeCell ref="CE22:CT23"/>
    <mergeCell ref="BG12:BK13"/>
    <mergeCell ref="BF18:BT21"/>
    <mergeCell ref="BU18:CD19"/>
    <mergeCell ref="BU20:BY21"/>
    <mergeCell ref="BZ20:CD21"/>
    <mergeCell ref="CT5:CV6"/>
    <mergeCell ref="CW5:CX6"/>
    <mergeCell ref="CI5:CK6"/>
    <mergeCell ref="CL5:CM6"/>
    <mergeCell ref="CN5:CO6"/>
    <mergeCell ref="CP5:CQ6"/>
    <mergeCell ref="CR5:CS6"/>
    <mergeCell ref="BF22:BT23"/>
    <mergeCell ref="AN12:AS13"/>
    <mergeCell ref="BZ22:CD23"/>
    <mergeCell ref="BU22:BY23"/>
    <mergeCell ref="AT12:AY13"/>
    <mergeCell ref="BA12:BF13"/>
    <mergeCell ref="BZ14:CD15"/>
    <mergeCell ref="BN14:BT15"/>
    <mergeCell ref="C89:E91"/>
    <mergeCell ref="F89:U91"/>
    <mergeCell ref="F92:U93"/>
    <mergeCell ref="F94:U95"/>
    <mergeCell ref="F96:U97"/>
    <mergeCell ref="F98:U99"/>
    <mergeCell ref="C92:E93"/>
    <mergeCell ref="C94:E95"/>
    <mergeCell ref="C96:E97"/>
    <mergeCell ref="C98:E99"/>
    <mergeCell ref="CE56:CT66"/>
    <mergeCell ref="BU56:BY66"/>
    <mergeCell ref="BZ56:CD66"/>
    <mergeCell ref="BF65:BT66"/>
    <mergeCell ref="V56:AH66"/>
    <mergeCell ref="BU54:BY55"/>
    <mergeCell ref="AL65:BE66"/>
    <mergeCell ref="BZ54:CD55"/>
    <mergeCell ref="BK62:BL63"/>
    <mergeCell ref="BM62:BQ63"/>
    <mergeCell ref="O12:O13"/>
    <mergeCell ref="P12:AL13"/>
    <mergeCell ref="D10:N11"/>
    <mergeCell ref="D12:N13"/>
    <mergeCell ref="E54:J66"/>
    <mergeCell ref="C54:D66"/>
    <mergeCell ref="C18:J21"/>
    <mergeCell ref="K18:U21"/>
    <mergeCell ref="V18:AH21"/>
    <mergeCell ref="K24:U29"/>
  </mergeCells>
  <dataValidations count="8">
    <dataValidation type="list" allowBlank="1" showInputMessage="1" showErrorMessage="1" sqref="DL24:DL26">
      <formula1>$DL$24:$DL$26</formula1>
    </dataValidation>
    <dataValidation allowBlank="1" showInputMessage="1" showErrorMessage="1" imeMode="off" sqref="BL72:BP76 BU13:BU15 BZ13:CD15 BV13:BY13 P12 BV14:BY15"/>
    <dataValidation type="list" allowBlank="1" showInputMessage="1" showErrorMessage="1" sqref="BU46 BZ22:BZ24 CA22:CD23 BU22:BU24 BV22:BY23 BU78 BZ78 BZ67 BU67 BZ36 BU36 BZ50 BZ46 BU50 BU54:CD55">
      <formula1>$DI$28:$DI$29</formula1>
    </dataValidation>
    <dataValidation allowBlank="1" showInputMessage="1" showErrorMessage="1" imeMode="halfKatakana" sqref="N14 O10 O12"/>
    <dataValidation type="list" allowBlank="1" showInputMessage="1" showErrorMessage="1" sqref="BG12:BK13">
      <formula1>$DC$26:$DC$32</formula1>
    </dataValidation>
    <dataValidation type="list" allowBlank="1" showInputMessage="1" showErrorMessage="1" sqref="AT12">
      <formula1>$CZ$26:$CZ$30</formula1>
    </dataValidation>
    <dataValidation type="list" allowBlank="1" showInputMessage="1" showErrorMessage="1" sqref="BO35:BQ35 BO33:BR34">
      <formula1>$DH$27:$DH$35</formula1>
    </dataValidation>
    <dataValidation type="list" allowBlank="1" showInputMessage="1" showErrorMessage="1" sqref="AI65:AK66">
      <formula1>$CZ$61:$CZ$62</formula1>
    </dataValidation>
  </dataValidations>
  <printOptions horizontalCentered="1"/>
  <pageMargins left="0.1968503937007874" right="0.1968503937007874" top="0.1968503937007874" bottom="0.1968503937007874" header="0.5118110236220472" footer="0.3937007874015748"/>
  <pageSetup horizontalDpi="600" verticalDpi="600" orientation="portrait" paperSize="9" r:id="rId3"/>
  <headerFooter alignWithMargins="0">
    <oddFooter>&amp;C&amp;"ＭＳ Ｐゴシック,太字"&amp;9
版権所有 : 日本ｵｰﾁｽ･ｴﾚﾍﾞｰﾀ株式会社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Takayuki Sato</cp:lastModifiedBy>
  <cp:lastPrinted>2021-02-10T07:00:42Z</cp:lastPrinted>
  <dcterms:created xsi:type="dcterms:W3CDTF">2009-08-17T04:44:12Z</dcterms:created>
  <dcterms:modified xsi:type="dcterms:W3CDTF">2024-01-26T07:18:46Z</dcterms:modified>
  <cp:category/>
  <cp:version/>
  <cp:contentType/>
  <cp:contentStatus/>
</cp:coreProperties>
</file>