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125" windowWidth="19260" windowHeight="4170" tabRatio="854" activeTab="0"/>
  </bookViews>
  <sheets>
    <sheet name="ENNNUN-1037T" sheetId="1" r:id="rId1"/>
  </sheets>
  <definedNames>
    <definedName name="_xlnm.Print_Area" localSheetId="0">'ENNNUN-1037T'!$C$3:$CD$97</definedName>
    <definedName name="_xlnm.Print_Titles" localSheetId="0">'ENNNUN-1037T'!$3:$12</definedName>
  </definedNames>
  <calcPr fullCalcOnLoad="1"/>
</workbook>
</file>

<file path=xl/comments1.xml><?xml version="1.0" encoding="utf-8"?>
<comments xmlns="http://schemas.openxmlformats.org/spreadsheetml/2006/main">
  <authors>
    <author>nakanes</author>
    <author>UTC SOE User</author>
    <author>Takashi Ichinowatari</author>
  </authors>
  <commentList>
    <comment ref="AS71" authorId="0">
      <text>
        <r>
          <rPr>
            <sz val="9"/>
            <rFont val="ＭＳ Ｐゴシック"/>
            <family val="3"/>
          </rPr>
          <t>速度・積載にてかわります。</t>
        </r>
      </text>
    </comment>
    <comment ref="BL71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I22" authorId="2">
      <text>
        <r>
          <rPr>
            <sz val="8"/>
            <rFont val="MS P ゴシック"/>
            <family val="3"/>
          </rPr>
          <t>印刷時、枠におさまらない場合はフォント変更の事。</t>
        </r>
      </text>
    </comment>
  </commentList>
</comments>
</file>

<file path=xl/sharedStrings.xml><?xml version="1.0" encoding="utf-8"?>
<sst xmlns="http://schemas.openxmlformats.org/spreadsheetml/2006/main" count="158" uniqueCount="112">
  <si>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</si>
  <si>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</si>
  <si>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</si>
  <si>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</si>
  <si>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</si>
  <si>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</si>
  <si>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</si>
  <si>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</si>
  <si>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触診により確認する｡</t>
  </si>
  <si>
    <t>目視により確認する｡</t>
  </si>
  <si>
    <t>長さ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</si>
  <si>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</si>
  <si>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</si>
  <si>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</si>
  <si>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</si>
  <si>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</si>
  <si>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取付けが堅固でない事｡</t>
  </si>
  <si>
    <t>｢GECB｣型番</t>
  </si>
  <si>
    <t>(2)</t>
  </si>
  <si>
    <t>正常に着床しない事｡</t>
  </si>
  <si>
    <t>規定部品の形式</t>
  </si>
  <si>
    <t>規定値:</t>
  </si>
  <si>
    <t>特記事項</t>
  </si>
  <si>
    <t>番号</t>
  </si>
  <si>
    <t>指摘の具体的内容等</t>
  </si>
  <si>
    <t>改善策の具体的内容等</t>
  </si>
  <si>
    <t>改善(予
定)年月</t>
  </si>
  <si>
    <t>制動距離:</t>
  </si>
  <si>
    <t>前回:</t>
  </si>
  <si>
    <t xml:space="preserve">登録番号           </t>
  </si>
  <si>
    <t xml:space="preserve">建築物等の名称 </t>
  </si>
  <si>
    <t>:</t>
  </si>
  <si>
    <t>○</t>
  </si>
  <si>
    <t>(1)</t>
  </si>
  <si>
    <t>JAA26807CEZ</t>
  </si>
  <si>
    <t>(4)</t>
  </si>
  <si>
    <t>(5)</t>
  </si>
  <si>
    <t>mm</t>
  </si>
  <si>
    <t>mm</t>
  </si>
  <si>
    <t>:</t>
  </si>
  <si>
    <t>(3)</t>
  </si>
  <si>
    <t>指定型番 : JAA26807CEZ124</t>
  </si>
  <si>
    <t>規定値 :</t>
  </si>
  <si>
    <t>mm</t>
  </si>
  <si>
    <r>
      <t xml:space="preserve">機種  </t>
    </r>
    <r>
      <rPr>
        <b/>
        <sz val="9"/>
        <rFont val="ＭＳ Ｐゴシック"/>
        <family val="3"/>
      </rPr>
      <t>:</t>
    </r>
  </si>
  <si>
    <t>GeN2 MOD</t>
  </si>
  <si>
    <t>積載入力：</t>
  </si>
  <si>
    <t xml:space="preserve">検査者氏名          </t>
  </si>
  <si>
    <t>平成</t>
  </si>
  <si>
    <t>年</t>
  </si>
  <si>
    <t>月</t>
  </si>
  <si>
    <t>日</t>
  </si>
  <si>
    <t>定格速度：</t>
  </si>
  <si>
    <t>　</t>
  </si>
  <si>
    <t>:</t>
  </si>
  <si>
    <t>号機</t>
  </si>
  <si>
    <t>昇降機番号</t>
  </si>
  <si>
    <t>元号</t>
  </si>
  <si>
    <t>昭和</t>
  </si>
  <si>
    <t>45m/min</t>
  </si>
  <si>
    <t>60m/min</t>
  </si>
  <si>
    <t>600kg</t>
  </si>
  <si>
    <t>90m/min</t>
  </si>
  <si>
    <t>750kg</t>
  </si>
  <si>
    <t>105m/min</t>
  </si>
  <si>
    <t>850kg</t>
  </si>
  <si>
    <t>900kg</t>
  </si>
  <si>
    <t>1000kg</t>
  </si>
  <si>
    <t>450kg</t>
  </si>
  <si>
    <t>600kg</t>
  </si>
  <si>
    <t>750kg</t>
  </si>
  <si>
    <t>万回</t>
  </si>
  <si>
    <t>UDX :</t>
  </si>
  <si>
    <t>UDX :</t>
  </si>
  <si>
    <t>S1,S2 :</t>
  </si>
  <si>
    <t>ブレーキ</t>
  </si>
  <si>
    <t>S1,S2</t>
  </si>
  <si>
    <t>UDX</t>
  </si>
  <si>
    <t>回数</t>
  </si>
  <si>
    <t>総合</t>
  </si>
  <si>
    <t>手動で判定する。</t>
  </si>
  <si>
    <t>型番を選択すると自動で判定される。</t>
  </si>
  <si>
    <t>測定値を記入すると自動で判定される。</t>
  </si>
  <si>
    <t>測定値　：</t>
  </si>
  <si>
    <t>各リレーの経年及び動作回数を記入すると自動で判定される。</t>
  </si>
  <si>
    <t>制動距離を記入すると自動で判定される。</t>
  </si>
  <si>
    <t>目視及び触診により確認する｡</t>
  </si>
  <si>
    <t>かご床面からつま先保護板直線部までの長さを測定する｡</t>
  </si>
  <si>
    <t>各階に走行させ着床させる｡</t>
  </si>
  <si>
    <t>ﾌﾞﾚｰｷ開及び閉時の動作信号が異なる信号である事｡</t>
  </si>
  <si>
    <t>ﾌﾞﾚｰｷ動作感知装置</t>
  </si>
  <si>
    <t>上記( 1 )～( 5 )の検査結果で ｢否｣ 又は別記第一号 1－(14) ･ 3－(3) ･ 4－(11) の検査結果で ｢要是正｣ 又は ｢要重点点検｣ の判定がある場合は､別記第一号 2－(9) ｢戸開走行保護装置｣ の検査結果を ｢要是正｣ 又は ｢要重点点検｣ と判定する｡</t>
  </si>
  <si>
    <t>mm未満であること｡</t>
  </si>
  <si>
    <t>戸開走行保護回路</t>
  </si>
  <si>
    <t>特定距離感知装置</t>
  </si>
  <si>
    <t>走行中戸開時の動作確認</t>
  </si>
  <si>
    <t>安全プログラムバージョン</t>
  </si>
  <si>
    <t>規定部品の交換基準</t>
  </si>
  <si>
    <t>エレベーターがドアゾーン外にいる時に乗場戸の鍵を外す｡</t>
  </si>
  <si>
    <t>かごの無積載上昇時のブレーキ制動を確認する｡</t>
  </si>
  <si>
    <t>ブレーキが制動しないこと又はかごが規定の距離以内で停止しないこと｡</t>
  </si>
  <si>
    <t>規定部品の動作回数又は経過時間が規定値を超えていること｡</t>
  </si>
  <si>
    <t>規定部品の形式が適正なものでないこと｡</t>
  </si>
  <si>
    <t>取付けが堅固でないこと｡</t>
  </si>
  <si>
    <t>プリント基盤｢GECB｣の型番を確認し、指定型番でないこと。</t>
  </si>
  <si>
    <t>電動機動力電源及びブレーキの励磁ｺｲﾙ電源を遮断するリレー(S1.S2)が消磁しないこと｡エレベーターが停止しないこと｡</t>
  </si>
  <si>
    <t>パッドの状況</t>
  </si>
  <si>
    <t>パッドに欠損､割れがあること又はディスクから剥離していること｡</t>
  </si>
  <si>
    <t>大臣認定番号 ENNNUN－1037   UCMP型式 DBGP－3</t>
  </si>
  <si>
    <t>発行 :平成 31年 4月 1日Ver.6T</t>
  </si>
  <si>
    <t>令和</t>
  </si>
  <si>
    <t>つま先
保護板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</si>
</sst>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sz val="8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8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2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23" fillId="0" borderId="19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23" fillId="0" borderId="23" xfId="0" applyNumberFormat="1" applyFont="1" applyBorder="1" applyAlignment="1" applyProtection="1">
      <alignment horizontal="center" vertical="center"/>
      <protection/>
    </xf>
    <xf numFmtId="49" fontId="23" fillId="0" borderId="24" xfId="0" applyNumberFormat="1" applyFont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center" vertical="center"/>
      <protection/>
    </xf>
    <xf numFmtId="49" fontId="23" fillId="0" borderId="11" xfId="0" applyNumberFormat="1" applyFont="1" applyBorder="1" applyAlignment="1" applyProtection="1">
      <alignment horizontal="center" vertical="center"/>
      <protection/>
    </xf>
    <xf numFmtId="49" fontId="23" fillId="0" borderId="16" xfId="0" applyNumberFormat="1" applyFont="1" applyBorder="1" applyAlignment="1" applyProtection="1">
      <alignment horizontal="center" vertical="center"/>
      <protection/>
    </xf>
    <xf numFmtId="49" fontId="23" fillId="0" borderId="17" xfId="0" applyNumberFormat="1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left" vertical="center" wrapText="1"/>
      <protection/>
    </xf>
    <xf numFmtId="0" fontId="23" fillId="0" borderId="25" xfId="0" applyFont="1" applyBorder="1" applyAlignment="1" applyProtection="1">
      <alignment horizontal="left" vertical="center" wrapText="1"/>
      <protection/>
    </xf>
    <xf numFmtId="0" fontId="23" fillId="0" borderId="24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0" borderId="16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3" fillId="0" borderId="13" xfId="0" applyFont="1" applyBorder="1" applyAlignment="1" applyProtection="1">
      <alignment horizontal="left" vertical="center" wrapText="1"/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3" xfId="0" applyFont="1" applyBorder="1" applyAlignment="1" applyProtection="1">
      <alignment horizontal="left" vertical="center"/>
      <protection/>
    </xf>
    <xf numFmtId="0" fontId="23" fillId="0" borderId="25" xfId="0" applyFont="1" applyBorder="1" applyAlignment="1" applyProtection="1">
      <alignment horizontal="left" vertical="center"/>
      <protection/>
    </xf>
    <xf numFmtId="0" fontId="23" fillId="0" borderId="24" xfId="0" applyFont="1" applyBorder="1" applyAlignment="1" applyProtection="1">
      <alignment horizontal="left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12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36" xfId="0" applyFont="1" applyBorder="1" applyAlignment="1" applyProtection="1">
      <alignment horizontal="left" vertical="center" wrapText="1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0" fillId="0" borderId="36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38" fontId="0" fillId="0" borderId="28" xfId="49" applyFont="1" applyBorder="1" applyAlignment="1" applyProtection="1">
      <alignment horizontal="center" vertical="center"/>
      <protection hidden="1"/>
    </xf>
    <xf numFmtId="38" fontId="0" fillId="0" borderId="13" xfId="49" applyFont="1" applyBorder="1" applyAlignment="1" applyProtection="1">
      <alignment horizontal="center" vertical="center"/>
      <protection hidden="1"/>
    </xf>
    <xf numFmtId="38" fontId="0" fillId="0" borderId="14" xfId="49" applyFont="1" applyBorder="1" applyAlignment="1" applyProtection="1">
      <alignment horizontal="center" vertical="center"/>
      <protection hidden="1"/>
    </xf>
    <xf numFmtId="38" fontId="0" fillId="0" borderId="29" xfId="49" applyFont="1" applyBorder="1" applyAlignment="1" applyProtection="1">
      <alignment horizontal="center" vertical="center"/>
      <protection hidden="1"/>
    </xf>
    <xf numFmtId="38" fontId="0" fillId="0" borderId="0" xfId="49" applyFont="1" applyBorder="1" applyAlignment="1" applyProtection="1">
      <alignment horizontal="center" vertical="center"/>
      <protection hidden="1"/>
    </xf>
    <xf numFmtId="38" fontId="0" fillId="0" borderId="11" xfId="49" applyFont="1" applyBorder="1" applyAlignment="1" applyProtection="1">
      <alignment horizontal="center" vertical="center"/>
      <protection hidden="1"/>
    </xf>
    <xf numFmtId="38" fontId="0" fillId="0" borderId="34" xfId="49" applyFont="1" applyBorder="1" applyAlignment="1" applyProtection="1">
      <alignment horizontal="center" vertical="center"/>
      <protection hidden="1"/>
    </xf>
    <xf numFmtId="38" fontId="0" fillId="0" borderId="15" xfId="49" applyFont="1" applyBorder="1" applyAlignment="1" applyProtection="1">
      <alignment horizontal="center" vertical="center"/>
      <protection hidden="1"/>
    </xf>
    <xf numFmtId="38" fontId="0" fillId="0" borderId="17" xfId="49" applyFont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left" vertical="center"/>
      <protection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40" xfId="0" applyFont="1" applyBorder="1" applyAlignment="1" applyProtection="1">
      <alignment vertical="center"/>
      <protection locked="0"/>
    </xf>
    <xf numFmtId="0" fontId="23" fillId="0" borderId="41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23" fillId="0" borderId="40" xfId="0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/>
    </xf>
    <xf numFmtId="0" fontId="23" fillId="0" borderId="4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23" fillId="0" borderId="23" xfId="0" applyFont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center"/>
      <protection/>
    </xf>
    <xf numFmtId="0" fontId="23" fillId="0" borderId="24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vertical="center" wrapText="1"/>
      <protection/>
    </xf>
    <xf numFmtId="0" fontId="23" fillId="0" borderId="42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23" fillId="0" borderId="36" xfId="0" applyFont="1" applyBorder="1" applyAlignment="1" applyProtection="1">
      <alignment horizontal="left" vertical="center"/>
      <protection/>
    </xf>
    <xf numFmtId="0" fontId="23" fillId="0" borderId="37" xfId="0" applyFont="1" applyBorder="1" applyAlignment="1" applyProtection="1">
      <alignment horizontal="left" vertical="center"/>
      <protection/>
    </xf>
    <xf numFmtId="0" fontId="23" fillId="0" borderId="38" xfId="0" applyFont="1" applyBorder="1" applyAlignment="1" applyProtection="1">
      <alignment horizontal="left" vertical="center"/>
      <protection/>
    </xf>
    <xf numFmtId="0" fontId="23" fillId="0" borderId="1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187" fontId="0" fillId="0" borderId="0" xfId="0" applyNumberFormat="1" applyFont="1" applyBorder="1" applyAlignment="1" applyProtection="1">
      <alignment horizontal="right"/>
      <protection locked="0"/>
    </xf>
    <xf numFmtId="187" fontId="0" fillId="0" borderId="15" xfId="0" applyNumberFormat="1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right"/>
      <protection/>
    </xf>
    <xf numFmtId="187" fontId="23" fillId="0" borderId="0" xfId="0" applyNumberFormat="1" applyFont="1" applyBorder="1" applyAlignment="1" applyProtection="1">
      <alignment horizontal="left"/>
      <protection/>
    </xf>
    <xf numFmtId="0" fontId="23" fillId="0" borderId="25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0" fontId="23" fillId="0" borderId="40" xfId="0" applyFont="1" applyBorder="1" applyAlignment="1" applyProtection="1">
      <alignment vertical="center"/>
      <protection/>
    </xf>
    <xf numFmtId="0" fontId="23" fillId="0" borderId="42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23" fillId="0" borderId="40" xfId="0" applyFont="1" applyBorder="1" applyAlignment="1" applyProtection="1">
      <alignment horizontal="left" vertical="center"/>
      <protection/>
    </xf>
    <xf numFmtId="0" fontId="23" fillId="0" borderId="45" xfId="0" applyFont="1" applyBorder="1" applyAlignment="1" applyProtection="1">
      <alignment horizontal="left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15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left" vertical="center"/>
      <protection/>
    </xf>
    <xf numFmtId="0" fontId="29" fillId="0" borderId="18" xfId="0" applyFont="1" applyBorder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 wrapText="1"/>
      <protection/>
    </xf>
    <xf numFmtId="0" fontId="29" fillId="0" borderId="14" xfId="0" applyFont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9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28" fillId="0" borderId="15" xfId="0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0" fillId="0" borderId="48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25" fillId="0" borderId="47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vertical="center"/>
      <protection/>
    </xf>
    <xf numFmtId="0" fontId="23" fillId="0" borderId="25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22" xfId="0" applyFont="1" applyBorder="1" applyAlignment="1">
      <alignment horizontal="left" vertical="center"/>
    </xf>
    <xf numFmtId="0" fontId="23" fillId="0" borderId="22" xfId="0" applyFont="1" applyBorder="1" applyAlignment="1">
      <alignment vertical="center"/>
    </xf>
    <xf numFmtId="0" fontId="28" fillId="0" borderId="0" xfId="0" applyFont="1" applyAlignment="1" applyProtection="1">
      <alignment horizontal="right" vertical="center"/>
      <protection/>
    </xf>
    <xf numFmtId="0" fontId="6" fillId="0" borderId="25" xfId="0" applyFont="1" applyBorder="1" applyAlignment="1" applyProtection="1">
      <alignment/>
      <protection/>
    </xf>
    <xf numFmtId="0" fontId="28" fillId="0" borderId="25" xfId="0" applyFont="1" applyBorder="1" applyAlignment="1" applyProtection="1">
      <alignment horizontal="center"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19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87" fontId="24" fillId="0" borderId="0" xfId="0" applyNumberFormat="1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87" fontId="23" fillId="0" borderId="0" xfId="0" applyNumberFormat="1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87" fontId="23" fillId="0" borderId="15" xfId="0" applyNumberFormat="1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/>
      <protection locked="0"/>
    </xf>
    <xf numFmtId="0" fontId="23" fillId="0" borderId="15" xfId="0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80"/>
  <sheetViews>
    <sheetView showGridLines="0" tabSelected="1" view="pageBreakPreview" zoomScale="90" zoomScaleNormal="70" zoomScaleSheetLayoutView="90" workbookViewId="0" topLeftCell="A1">
      <selection activeCell="O8" sqref="O8:AL9"/>
    </sheetView>
  </sheetViews>
  <sheetFormatPr defaultColWidth="9.00390625" defaultRowHeight="13.5"/>
  <cols>
    <col min="1" max="4" width="1.625" style="2" customWidth="1"/>
    <col min="5" max="102" width="1.25" style="2" customWidth="1"/>
    <col min="103" max="103" width="5.625" style="2" customWidth="1"/>
    <col min="104" max="118" width="5.625" style="2" hidden="1" customWidth="1"/>
    <col min="119" max="121" width="5.625" style="2" customWidth="1"/>
    <col min="122" max="16384" width="9.00390625" style="2" customWidth="1"/>
  </cols>
  <sheetData>
    <row r="1" spans="1:82" s="1" customFormat="1" ht="7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</row>
    <row r="2" spans="1:82" s="1" customFormat="1" ht="7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</row>
    <row r="3" spans="1:82" s="1" customFormat="1" ht="6.75" customHeight="1">
      <c r="A3" s="14"/>
      <c r="B3" s="14"/>
      <c r="C3" s="336" t="s">
        <v>13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  <c r="CC3" s="336"/>
      <c r="CD3" s="336"/>
    </row>
    <row r="4" spans="1:82" s="1" customFormat="1" ht="6.75" customHeight="1">
      <c r="A4" s="14"/>
      <c r="B4" s="14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</row>
    <row r="5" spans="1:102" s="9" customFormat="1" ht="6.75" customHeight="1">
      <c r="A5" s="14"/>
      <c r="B5" s="14"/>
      <c r="C5" s="363" t="s">
        <v>108</v>
      </c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/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/>
      <c r="BD5" s="363"/>
      <c r="BE5" s="363"/>
      <c r="BF5" s="363"/>
      <c r="BG5" s="363"/>
      <c r="BH5" s="363"/>
      <c r="BI5" s="58"/>
      <c r="BJ5" s="58"/>
      <c r="BK5" s="58"/>
      <c r="BL5" s="341" t="s">
        <v>109</v>
      </c>
      <c r="BM5" s="342"/>
      <c r="BN5" s="342"/>
      <c r="BO5" s="342"/>
      <c r="BP5" s="342"/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I5" s="371"/>
      <c r="CJ5" s="371"/>
      <c r="CK5" s="371"/>
      <c r="CL5" s="370"/>
      <c r="CM5" s="370"/>
      <c r="CN5" s="371"/>
      <c r="CO5" s="370"/>
      <c r="CP5" s="370"/>
      <c r="CQ5" s="370"/>
      <c r="CR5" s="371"/>
      <c r="CS5" s="370"/>
      <c r="CT5" s="370"/>
      <c r="CU5" s="370"/>
      <c r="CV5" s="370"/>
      <c r="CW5" s="371"/>
      <c r="CX5" s="370"/>
    </row>
    <row r="6" spans="1:102" s="9" customFormat="1" ht="6.75" customHeight="1">
      <c r="A6" s="15"/>
      <c r="B6" s="15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58"/>
      <c r="BJ6" s="58"/>
      <c r="BK6" s="58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I6" s="371"/>
      <c r="CJ6" s="371"/>
      <c r="CK6" s="371"/>
      <c r="CL6" s="370"/>
      <c r="CM6" s="370"/>
      <c r="CN6" s="370"/>
      <c r="CO6" s="370"/>
      <c r="CP6" s="370"/>
      <c r="CQ6" s="370"/>
      <c r="CR6" s="370"/>
      <c r="CS6" s="370"/>
      <c r="CT6" s="370"/>
      <c r="CU6" s="370"/>
      <c r="CV6" s="370"/>
      <c r="CW6" s="370"/>
      <c r="CX6" s="370"/>
    </row>
    <row r="7" spans="1:82" s="9" customFormat="1" ht="6.75" customHeight="1">
      <c r="A7" s="15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</row>
    <row r="8" spans="1:82" s="3" customFormat="1" ht="6.75" customHeight="1">
      <c r="A8" s="15"/>
      <c r="B8" s="15"/>
      <c r="C8" s="15"/>
      <c r="D8" s="337" t="s">
        <v>30</v>
      </c>
      <c r="E8" s="337"/>
      <c r="F8" s="337"/>
      <c r="G8" s="337"/>
      <c r="H8" s="337"/>
      <c r="I8" s="337"/>
      <c r="J8" s="337"/>
      <c r="K8" s="337"/>
      <c r="L8" s="337"/>
      <c r="M8" s="337"/>
      <c r="N8" s="339" t="s">
        <v>39</v>
      </c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17"/>
      <c r="AN8" s="81"/>
      <c r="AO8" s="81"/>
      <c r="AP8" s="81"/>
      <c r="AQ8" s="81"/>
      <c r="AR8" s="16"/>
      <c r="AS8" s="106" t="s">
        <v>44</v>
      </c>
      <c r="AT8" s="186"/>
      <c r="AU8" s="186"/>
      <c r="AV8" s="186"/>
      <c r="AW8" s="186"/>
      <c r="AX8" s="248" t="s">
        <v>45</v>
      </c>
      <c r="AY8" s="249"/>
      <c r="AZ8" s="249"/>
      <c r="BA8" s="249"/>
      <c r="BB8" s="249"/>
      <c r="BC8" s="249"/>
      <c r="BD8" s="186"/>
      <c r="BE8" s="186"/>
      <c r="BF8" s="78"/>
      <c r="BG8" s="78"/>
      <c r="BH8" s="78"/>
      <c r="BI8" s="78"/>
      <c r="BJ8" s="78"/>
      <c r="BK8" s="82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</row>
    <row r="9" spans="1:114" ht="6.75" customHeight="1">
      <c r="A9" s="18"/>
      <c r="B9" s="18"/>
      <c r="C9" s="1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40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17"/>
      <c r="AN9" s="81"/>
      <c r="AO9" s="81"/>
      <c r="AP9" s="81"/>
      <c r="AQ9" s="81"/>
      <c r="AR9" s="16"/>
      <c r="AS9" s="187"/>
      <c r="AT9" s="187"/>
      <c r="AU9" s="187"/>
      <c r="AV9" s="187"/>
      <c r="AW9" s="187"/>
      <c r="AX9" s="250"/>
      <c r="AY9" s="250"/>
      <c r="AZ9" s="250"/>
      <c r="BA9" s="250"/>
      <c r="BB9" s="250"/>
      <c r="BC9" s="250"/>
      <c r="BD9" s="187"/>
      <c r="BE9" s="187"/>
      <c r="BF9" s="16"/>
      <c r="BG9" s="16"/>
      <c r="BH9" s="16"/>
      <c r="BI9" s="16"/>
      <c r="BJ9" s="16"/>
      <c r="BK9" s="79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</row>
    <row r="10" spans="1:114" ht="6.75" customHeight="1">
      <c r="A10" s="21"/>
      <c r="B10" s="21"/>
      <c r="C10" s="21"/>
      <c r="D10" s="364" t="s">
        <v>29</v>
      </c>
      <c r="E10" s="364"/>
      <c r="F10" s="364"/>
      <c r="G10" s="364"/>
      <c r="H10" s="364"/>
      <c r="I10" s="364"/>
      <c r="J10" s="364"/>
      <c r="K10" s="364"/>
      <c r="L10" s="364"/>
      <c r="M10" s="364"/>
      <c r="N10" s="365" t="s">
        <v>31</v>
      </c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57"/>
      <c r="AN10" s="106" t="s">
        <v>52</v>
      </c>
      <c r="AO10" s="106"/>
      <c r="AP10" s="106"/>
      <c r="AQ10" s="106"/>
      <c r="AR10" s="106"/>
      <c r="AS10" s="106"/>
      <c r="AT10" s="203"/>
      <c r="AU10" s="203"/>
      <c r="AV10" s="203"/>
      <c r="AW10" s="203"/>
      <c r="AX10" s="203"/>
      <c r="AY10" s="203"/>
      <c r="AZ10" s="83"/>
      <c r="BA10" s="106" t="s">
        <v>46</v>
      </c>
      <c r="BB10" s="106"/>
      <c r="BC10" s="106"/>
      <c r="BD10" s="106"/>
      <c r="BE10" s="106"/>
      <c r="BF10" s="106"/>
      <c r="BG10" s="203"/>
      <c r="BH10" s="203"/>
      <c r="BI10" s="203"/>
      <c r="BJ10" s="203"/>
      <c r="BK10" s="203"/>
      <c r="CS10" s="4"/>
      <c r="CT10" s="4"/>
      <c r="CU10" s="4"/>
      <c r="CV10" s="4"/>
      <c r="CW10" s="4"/>
      <c r="CX10" s="4"/>
      <c r="CY10" s="4"/>
      <c r="CZ10" s="8"/>
      <c r="DA10" s="70" t="s">
        <v>45</v>
      </c>
      <c r="DB10" s="70" t="e">
        <f>VLOOKUP(AT10,CZ40:DF44,CZ39,0)</f>
        <v>#N/A</v>
      </c>
      <c r="DC10" s="8"/>
      <c r="DD10" s="8"/>
      <c r="DE10" s="8"/>
      <c r="DF10" s="8"/>
      <c r="DG10" s="8"/>
      <c r="DH10" s="8"/>
      <c r="DI10" s="8"/>
      <c r="DJ10" s="8"/>
    </row>
    <row r="11" spans="1:114" ht="6.75" customHeight="1">
      <c r="A11" s="21"/>
      <c r="B11" s="21"/>
      <c r="C11" s="21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40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57"/>
      <c r="AN11" s="176"/>
      <c r="AO11" s="176"/>
      <c r="AP11" s="176"/>
      <c r="AQ11" s="176"/>
      <c r="AR11" s="176"/>
      <c r="AS11" s="176"/>
      <c r="AT11" s="204"/>
      <c r="AU11" s="204"/>
      <c r="AV11" s="204"/>
      <c r="AW11" s="204"/>
      <c r="AX11" s="204"/>
      <c r="AY11" s="204"/>
      <c r="AZ11" s="60"/>
      <c r="BA11" s="176"/>
      <c r="BB11" s="176"/>
      <c r="BC11" s="176"/>
      <c r="BD11" s="176"/>
      <c r="BE11" s="176"/>
      <c r="BF11" s="176"/>
      <c r="BG11" s="204"/>
      <c r="BH11" s="204"/>
      <c r="BI11" s="204"/>
      <c r="BJ11" s="204"/>
      <c r="BK11" s="204"/>
      <c r="BL11" s="19"/>
      <c r="BM11" s="32"/>
      <c r="BN11" s="19"/>
      <c r="BO11" s="19"/>
      <c r="BP11" s="19"/>
      <c r="BQ11" s="19"/>
      <c r="BR11" s="19"/>
      <c r="BS11" s="19"/>
      <c r="BT11" s="1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S11" s="4"/>
      <c r="CT11" s="4"/>
      <c r="CU11" s="4"/>
      <c r="CV11" s="4"/>
      <c r="CW11" s="4"/>
      <c r="CX11" s="4"/>
      <c r="CY11" s="4"/>
      <c r="CZ11" s="8"/>
      <c r="DA11" s="70"/>
      <c r="DB11" s="70" t="e">
        <f>VLOOKUP(AS10,CZ41:DF44,CZ39,0)</f>
        <v>#N/A</v>
      </c>
      <c r="DC11" s="8"/>
      <c r="DD11" s="8"/>
      <c r="DE11" s="8"/>
      <c r="DF11" s="8"/>
      <c r="DG11" s="8"/>
      <c r="DH11" s="8"/>
      <c r="DI11" s="8"/>
      <c r="DJ11" s="8"/>
    </row>
    <row r="12" spans="1:118" ht="6.75" customHeight="1">
      <c r="A12" s="21"/>
      <c r="B12" s="21"/>
      <c r="C12" s="21"/>
      <c r="D12" s="364" t="s">
        <v>47</v>
      </c>
      <c r="E12" s="364"/>
      <c r="F12" s="364"/>
      <c r="G12" s="364"/>
      <c r="H12" s="364"/>
      <c r="I12" s="364"/>
      <c r="J12" s="364"/>
      <c r="K12" s="364"/>
      <c r="L12" s="364"/>
      <c r="M12" s="364"/>
      <c r="N12" s="365" t="s">
        <v>31</v>
      </c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21"/>
      <c r="AN12" s="356" t="s">
        <v>110</v>
      </c>
      <c r="AO12" s="356"/>
      <c r="AP12" s="356"/>
      <c r="AQ12" s="356"/>
      <c r="AR12" s="356" t="s">
        <v>53</v>
      </c>
      <c r="AS12" s="356"/>
      <c r="AT12" s="356"/>
      <c r="AU12" s="298" t="s">
        <v>49</v>
      </c>
      <c r="AV12" s="298"/>
      <c r="AW12" s="356"/>
      <c r="AX12" s="356"/>
      <c r="AY12" s="356"/>
      <c r="AZ12" s="106" t="s">
        <v>50</v>
      </c>
      <c r="BA12" s="140"/>
      <c r="BB12" s="356"/>
      <c r="BC12" s="356"/>
      <c r="BD12" s="356"/>
      <c r="BE12" s="356"/>
      <c r="BF12" s="298" t="s">
        <v>51</v>
      </c>
      <c r="BG12" s="298"/>
      <c r="BH12" s="37"/>
      <c r="BI12" s="37"/>
      <c r="BJ12" s="37"/>
      <c r="BK12" s="37"/>
      <c r="BL12" s="22"/>
      <c r="BM12" s="22"/>
      <c r="BN12" s="106" t="s">
        <v>56</v>
      </c>
      <c r="BO12" s="186"/>
      <c r="BP12" s="186"/>
      <c r="BQ12" s="186"/>
      <c r="BR12" s="186"/>
      <c r="BS12" s="186"/>
      <c r="BT12" s="186"/>
      <c r="BU12" s="372" t="s">
        <v>54</v>
      </c>
      <c r="BV12" s="372" t="s">
        <v>53</v>
      </c>
      <c r="BW12" s="372"/>
      <c r="BX12" s="372" t="s">
        <v>53</v>
      </c>
      <c r="BY12" s="372"/>
      <c r="BZ12" s="203" t="s">
        <v>55</v>
      </c>
      <c r="CA12" s="203"/>
      <c r="CB12" s="203"/>
      <c r="CC12" s="203"/>
      <c r="CD12" s="203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N12"/>
    </row>
    <row r="13" spans="1:118" ht="6.75" customHeight="1">
      <c r="A13" s="21"/>
      <c r="B13" s="21"/>
      <c r="C13" s="21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40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21"/>
      <c r="AN13" s="204"/>
      <c r="AO13" s="204"/>
      <c r="AP13" s="204"/>
      <c r="AQ13" s="204"/>
      <c r="AR13" s="204"/>
      <c r="AS13" s="204"/>
      <c r="AT13" s="204"/>
      <c r="AU13" s="176"/>
      <c r="AV13" s="176"/>
      <c r="AW13" s="204"/>
      <c r="AX13" s="204"/>
      <c r="AY13" s="204"/>
      <c r="AZ13" s="197"/>
      <c r="BA13" s="197"/>
      <c r="BB13" s="204"/>
      <c r="BC13" s="204"/>
      <c r="BD13" s="204"/>
      <c r="BE13" s="204"/>
      <c r="BF13" s="176"/>
      <c r="BG13" s="176"/>
      <c r="BH13" s="80"/>
      <c r="BI13" s="37"/>
      <c r="BJ13" s="37"/>
      <c r="BK13" s="37"/>
      <c r="BL13" s="22"/>
      <c r="BM13" s="22"/>
      <c r="BN13" s="187"/>
      <c r="BO13" s="187"/>
      <c r="BP13" s="187"/>
      <c r="BQ13" s="187"/>
      <c r="BR13" s="187"/>
      <c r="BS13" s="187"/>
      <c r="BT13" s="187"/>
      <c r="BU13" s="373"/>
      <c r="BV13" s="373"/>
      <c r="BW13" s="373"/>
      <c r="BX13" s="373"/>
      <c r="BY13" s="373"/>
      <c r="BZ13" s="204"/>
      <c r="CA13" s="204"/>
      <c r="CB13" s="204"/>
      <c r="CC13" s="204"/>
      <c r="CD13" s="204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N13"/>
    </row>
    <row r="14" spans="1:118" ht="6.75" customHeight="1">
      <c r="A14" s="21"/>
      <c r="B14" s="21"/>
      <c r="C14" s="2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21"/>
      <c r="AN14" s="60"/>
      <c r="AO14" s="60"/>
      <c r="AP14" s="60"/>
      <c r="AQ14" s="60"/>
      <c r="AR14" s="64"/>
      <c r="AS14" s="64"/>
      <c r="AT14" s="64"/>
      <c r="AU14" s="60"/>
      <c r="AV14" s="60"/>
      <c r="AW14" s="61"/>
      <c r="AX14" s="61"/>
      <c r="AY14" s="61"/>
      <c r="AZ14" s="45"/>
      <c r="BA14" s="45"/>
      <c r="BB14" s="61"/>
      <c r="BC14" s="61"/>
      <c r="BD14" s="61"/>
      <c r="BE14" s="61"/>
      <c r="BF14" s="60"/>
      <c r="BG14" s="60"/>
      <c r="BH14" s="22"/>
      <c r="BI14" s="22"/>
      <c r="BJ14" s="22"/>
      <c r="BK14" s="22"/>
      <c r="BL14" s="22"/>
      <c r="BM14" s="22"/>
      <c r="BN14" s="37"/>
      <c r="BO14" s="37"/>
      <c r="BP14" s="37"/>
      <c r="BQ14" s="37"/>
      <c r="BR14" s="37"/>
      <c r="BS14" s="37"/>
      <c r="BT14" s="37"/>
      <c r="BU14" s="65"/>
      <c r="BV14" s="65"/>
      <c r="BW14" s="65"/>
      <c r="BX14" s="65"/>
      <c r="BY14" s="65"/>
      <c r="BZ14" s="64"/>
      <c r="CA14" s="64"/>
      <c r="CB14" s="64"/>
      <c r="CC14" s="64"/>
      <c r="CD14" s="64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N14"/>
    </row>
    <row r="15" spans="1:118" ht="6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69" t="s">
        <v>57</v>
      </c>
      <c r="DL15" s="70"/>
      <c r="DM15" s="70"/>
      <c r="DN15" s="70"/>
    </row>
    <row r="16" spans="1:119" ht="6.75" customHeight="1">
      <c r="A16" s="21"/>
      <c r="B16" s="21"/>
      <c r="C16" s="282" t="s">
        <v>0</v>
      </c>
      <c r="D16" s="316"/>
      <c r="E16" s="316"/>
      <c r="F16" s="316"/>
      <c r="G16" s="316"/>
      <c r="H16" s="316"/>
      <c r="I16" s="316"/>
      <c r="J16" s="317"/>
      <c r="K16" s="324" t="s">
        <v>1</v>
      </c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4" t="s">
        <v>4</v>
      </c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4" t="s">
        <v>3</v>
      </c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47" t="s">
        <v>5</v>
      </c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7" t="s">
        <v>6</v>
      </c>
      <c r="BV16" s="348"/>
      <c r="BW16" s="348"/>
      <c r="BX16" s="348"/>
      <c r="BY16" s="348"/>
      <c r="BZ16" s="348"/>
      <c r="CA16" s="348"/>
      <c r="CB16" s="348"/>
      <c r="CC16" s="348"/>
      <c r="CD16" s="34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69" t="s">
        <v>58</v>
      </c>
      <c r="DL16" s="70">
        <v>1</v>
      </c>
      <c r="DM16" s="70">
        <v>1</v>
      </c>
      <c r="DN16" s="70">
        <v>1</v>
      </c>
      <c r="DO16" s="10"/>
    </row>
    <row r="17" spans="1:119" ht="6.75" customHeight="1">
      <c r="A17" s="23"/>
      <c r="B17" s="23"/>
      <c r="C17" s="318"/>
      <c r="D17" s="319"/>
      <c r="E17" s="319"/>
      <c r="F17" s="319"/>
      <c r="G17" s="319"/>
      <c r="H17" s="319"/>
      <c r="I17" s="319"/>
      <c r="J17" s="320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69" t="s">
        <v>48</v>
      </c>
      <c r="DL17" s="70">
        <v>2</v>
      </c>
      <c r="DM17" s="70">
        <v>2</v>
      </c>
      <c r="DN17" s="70">
        <v>2</v>
      </c>
      <c r="DO17" s="10"/>
    </row>
    <row r="18" spans="1:119" s="5" customFormat="1" ht="6.75" customHeight="1">
      <c r="A18" s="26"/>
      <c r="B18" s="26"/>
      <c r="C18" s="318"/>
      <c r="D18" s="319"/>
      <c r="E18" s="319"/>
      <c r="F18" s="319"/>
      <c r="G18" s="319"/>
      <c r="H18" s="319"/>
      <c r="I18" s="319"/>
      <c r="J18" s="320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50" t="s">
        <v>14</v>
      </c>
      <c r="BV18" s="351"/>
      <c r="BW18" s="351"/>
      <c r="BX18" s="351"/>
      <c r="BY18" s="352"/>
      <c r="BZ18" s="354" t="s">
        <v>15</v>
      </c>
      <c r="CA18" s="351"/>
      <c r="CB18" s="351"/>
      <c r="CC18" s="352"/>
      <c r="CD18" s="355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69" t="s">
        <v>110</v>
      </c>
      <c r="DL18" s="70">
        <v>3</v>
      </c>
      <c r="DM18" s="70">
        <v>3</v>
      </c>
      <c r="DN18" s="70">
        <v>3</v>
      </c>
      <c r="DO18" s="11"/>
    </row>
    <row r="19" spans="1:118" s="5" customFormat="1" ht="6.75" customHeight="1">
      <c r="A19" s="26"/>
      <c r="B19" s="26"/>
      <c r="C19" s="321"/>
      <c r="D19" s="322"/>
      <c r="E19" s="322"/>
      <c r="F19" s="322"/>
      <c r="G19" s="322"/>
      <c r="H19" s="322"/>
      <c r="I19" s="322"/>
      <c r="J19" s="323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49"/>
      <c r="BG19" s="349"/>
      <c r="BH19" s="349"/>
      <c r="BI19" s="349"/>
      <c r="BJ19" s="349"/>
      <c r="BK19" s="349"/>
      <c r="BL19" s="349"/>
      <c r="BM19" s="349"/>
      <c r="BN19" s="349"/>
      <c r="BO19" s="349"/>
      <c r="BP19" s="349"/>
      <c r="BQ19" s="349"/>
      <c r="BR19" s="349"/>
      <c r="BS19" s="349"/>
      <c r="BT19" s="349"/>
      <c r="BU19" s="353"/>
      <c r="BV19" s="351"/>
      <c r="BW19" s="351"/>
      <c r="BX19" s="351"/>
      <c r="BY19" s="352"/>
      <c r="BZ19" s="351"/>
      <c r="CA19" s="351"/>
      <c r="CB19" s="351"/>
      <c r="CC19" s="352"/>
      <c r="CD19" s="355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71">
        <v>4</v>
      </c>
      <c r="DM19" s="70">
        <v>4</v>
      </c>
      <c r="DN19" s="70">
        <v>4</v>
      </c>
    </row>
    <row r="20" spans="1:118" ht="6.75" customHeight="1">
      <c r="A20" s="21"/>
      <c r="B20" s="21"/>
      <c r="C20" s="84" t="s">
        <v>33</v>
      </c>
      <c r="D20" s="85"/>
      <c r="E20" s="90" t="s">
        <v>93</v>
      </c>
      <c r="F20" s="91"/>
      <c r="G20" s="91"/>
      <c r="H20" s="91"/>
      <c r="I20" s="91"/>
      <c r="J20" s="92"/>
      <c r="K20" s="308" t="s">
        <v>7</v>
      </c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08" t="s">
        <v>8</v>
      </c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66" t="s">
        <v>103</v>
      </c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316"/>
      <c r="BC20" s="316"/>
      <c r="BD20" s="316"/>
      <c r="BE20" s="317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  <c r="BS20" s="316"/>
      <c r="BT20" s="316"/>
      <c r="BU20" s="145"/>
      <c r="BV20" s="146"/>
      <c r="BW20" s="146"/>
      <c r="BX20" s="146"/>
      <c r="BY20" s="146"/>
      <c r="BZ20" s="151"/>
      <c r="CA20" s="146"/>
      <c r="CB20" s="146"/>
      <c r="CC20" s="146"/>
      <c r="CD20" s="152"/>
      <c r="CE20" s="362" t="s">
        <v>80</v>
      </c>
      <c r="CF20" s="362"/>
      <c r="CG20" s="362"/>
      <c r="CH20" s="362"/>
      <c r="CI20" s="362"/>
      <c r="CJ20" s="362"/>
      <c r="CK20" s="362"/>
      <c r="CL20" s="362"/>
      <c r="CM20" s="362"/>
      <c r="CN20" s="362"/>
      <c r="CO20" s="362"/>
      <c r="CP20" s="362"/>
      <c r="CQ20" s="362"/>
      <c r="CR20" s="362"/>
      <c r="CS20" s="362"/>
      <c r="CT20" s="362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71">
        <v>5</v>
      </c>
      <c r="DM20" s="70">
        <v>5</v>
      </c>
      <c r="DN20" s="70">
        <v>5</v>
      </c>
    </row>
    <row r="21" spans="1:118" ht="6.75" customHeight="1">
      <c r="A21" s="21"/>
      <c r="B21" s="21"/>
      <c r="C21" s="86"/>
      <c r="D21" s="87"/>
      <c r="E21" s="93"/>
      <c r="F21" s="94"/>
      <c r="G21" s="94"/>
      <c r="H21" s="94"/>
      <c r="I21" s="94"/>
      <c r="J21" s="95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67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57"/>
      <c r="BC21" s="357"/>
      <c r="BD21" s="357"/>
      <c r="BE21" s="369"/>
      <c r="BF21" s="357"/>
      <c r="BG21" s="357"/>
      <c r="BH21" s="357"/>
      <c r="BI21" s="357"/>
      <c r="BJ21" s="357"/>
      <c r="BK21" s="357"/>
      <c r="BL21" s="357"/>
      <c r="BM21" s="357"/>
      <c r="BN21" s="357"/>
      <c r="BO21" s="357"/>
      <c r="BP21" s="357"/>
      <c r="BQ21" s="357"/>
      <c r="BR21" s="357"/>
      <c r="BS21" s="357"/>
      <c r="BT21" s="357"/>
      <c r="BU21" s="148"/>
      <c r="BV21" s="149"/>
      <c r="BW21" s="149"/>
      <c r="BX21" s="149"/>
      <c r="BY21" s="149"/>
      <c r="BZ21" s="153"/>
      <c r="CA21" s="149"/>
      <c r="CB21" s="149"/>
      <c r="CC21" s="149"/>
      <c r="CD21" s="154"/>
      <c r="CE21" s="362"/>
      <c r="CF21" s="362"/>
      <c r="CG21" s="362"/>
      <c r="CH21" s="362"/>
      <c r="CI21" s="362"/>
      <c r="CJ21" s="362"/>
      <c r="CK21" s="362"/>
      <c r="CL21" s="362"/>
      <c r="CM21" s="362"/>
      <c r="CN21" s="362"/>
      <c r="CO21" s="362"/>
      <c r="CP21" s="362"/>
      <c r="CQ21" s="362"/>
      <c r="CR21" s="362"/>
      <c r="CS21" s="362"/>
      <c r="CT21" s="362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71">
        <v>6</v>
      </c>
      <c r="DM21" s="70">
        <v>6</v>
      </c>
      <c r="DN21" s="70">
        <v>6</v>
      </c>
    </row>
    <row r="22" spans="1:118" ht="6.75" customHeight="1">
      <c r="A22" s="21"/>
      <c r="B22" s="21"/>
      <c r="C22" s="86"/>
      <c r="D22" s="87"/>
      <c r="E22" s="93"/>
      <c r="F22" s="94"/>
      <c r="G22" s="94"/>
      <c r="H22" s="94"/>
      <c r="I22" s="94"/>
      <c r="J22" s="95"/>
      <c r="K22" s="108" t="s">
        <v>95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10"/>
      <c r="V22" s="108" t="s">
        <v>98</v>
      </c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10"/>
      <c r="AI22" s="330" t="s">
        <v>105</v>
      </c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2"/>
      <c r="BF22" s="117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23"/>
      <c r="BV22" s="124"/>
      <c r="BW22" s="124"/>
      <c r="BX22" s="124"/>
      <c r="BY22" s="125"/>
      <c r="BZ22" s="129"/>
      <c r="CA22" s="124"/>
      <c r="CB22" s="124"/>
      <c r="CC22" s="124"/>
      <c r="CD22" s="130"/>
      <c r="CE22" s="133" t="s">
        <v>80</v>
      </c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5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71">
        <v>7</v>
      </c>
      <c r="DM22" s="70">
        <v>7</v>
      </c>
      <c r="DN22" s="70">
        <v>7</v>
      </c>
    </row>
    <row r="23" spans="1:118" ht="6.75" customHeight="1">
      <c r="A23" s="21"/>
      <c r="B23" s="21"/>
      <c r="C23" s="86"/>
      <c r="D23" s="87"/>
      <c r="E23" s="93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4"/>
      <c r="Q23" s="94"/>
      <c r="R23" s="94"/>
      <c r="S23" s="94"/>
      <c r="T23" s="94"/>
      <c r="U23" s="95"/>
      <c r="V23" s="93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5"/>
      <c r="AI23" s="333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5"/>
      <c r="BF23" s="120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6"/>
      <c r="BV23" s="127"/>
      <c r="BW23" s="127"/>
      <c r="BX23" s="127"/>
      <c r="BY23" s="128"/>
      <c r="BZ23" s="131"/>
      <c r="CA23" s="127"/>
      <c r="CB23" s="127"/>
      <c r="CC23" s="127"/>
      <c r="CD23" s="132"/>
      <c r="CE23" s="136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71">
        <v>8</v>
      </c>
      <c r="DM23" s="70">
        <v>8</v>
      </c>
      <c r="DN23" s="70">
        <v>8</v>
      </c>
    </row>
    <row r="24" spans="1:118" ht="6.75" customHeight="1">
      <c r="A24" s="21"/>
      <c r="B24" s="21"/>
      <c r="C24" s="86"/>
      <c r="D24" s="87"/>
      <c r="E24" s="93"/>
      <c r="F24" s="94"/>
      <c r="G24" s="94"/>
      <c r="H24" s="94"/>
      <c r="I24" s="94"/>
      <c r="J24" s="95"/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5"/>
      <c r="V24" s="93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5"/>
      <c r="AI24" s="333"/>
      <c r="AJ24" s="334"/>
      <c r="AK24" s="334"/>
      <c r="AL24" s="334"/>
      <c r="AM24" s="334"/>
      <c r="AN24" s="334"/>
      <c r="AO24" s="334"/>
      <c r="AP24" s="334"/>
      <c r="AQ24" s="334"/>
      <c r="AR24" s="334"/>
      <c r="AS24" s="334"/>
      <c r="AT24" s="334"/>
      <c r="AU24" s="334"/>
      <c r="AV24" s="334"/>
      <c r="AW24" s="334"/>
      <c r="AX24" s="334"/>
      <c r="AY24" s="334"/>
      <c r="AZ24" s="334"/>
      <c r="BA24" s="334"/>
      <c r="BB24" s="334"/>
      <c r="BC24" s="334"/>
      <c r="BD24" s="334"/>
      <c r="BE24" s="335"/>
      <c r="BF24" s="120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2"/>
      <c r="BU24" s="126"/>
      <c r="BV24" s="127"/>
      <c r="BW24" s="127"/>
      <c r="BX24" s="127"/>
      <c r="BY24" s="128"/>
      <c r="BZ24" s="131"/>
      <c r="CA24" s="127"/>
      <c r="CB24" s="127"/>
      <c r="CC24" s="127"/>
      <c r="CD24" s="132"/>
      <c r="CE24" s="136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71">
        <v>9</v>
      </c>
      <c r="DM24" s="70">
        <v>9</v>
      </c>
      <c r="DN24" s="70">
        <v>9</v>
      </c>
    </row>
    <row r="25" spans="1:118" ht="6.75" customHeight="1">
      <c r="A25" s="21"/>
      <c r="B25" s="21"/>
      <c r="C25" s="86"/>
      <c r="D25" s="87"/>
      <c r="E25" s="93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4"/>
      <c r="Q25" s="94"/>
      <c r="R25" s="94"/>
      <c r="S25" s="94"/>
      <c r="T25" s="94"/>
      <c r="U25" s="95"/>
      <c r="V25" s="93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5"/>
      <c r="AI25" s="333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5"/>
      <c r="BF25" s="120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2"/>
      <c r="BU25" s="126"/>
      <c r="BV25" s="127"/>
      <c r="BW25" s="127"/>
      <c r="BX25" s="127"/>
      <c r="BY25" s="128"/>
      <c r="BZ25" s="131"/>
      <c r="CA25" s="127"/>
      <c r="CB25" s="127"/>
      <c r="CC25" s="127"/>
      <c r="CD25" s="132"/>
      <c r="CE25" s="136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8"/>
      <c r="CZ25" s="70" t="s">
        <v>59</v>
      </c>
      <c r="DA25" s="70">
        <v>765</v>
      </c>
      <c r="DB25" s="70"/>
      <c r="DC25" s="70" t="s">
        <v>68</v>
      </c>
      <c r="DD25" s="8"/>
      <c r="DE25" s="8"/>
      <c r="DF25" s="8"/>
      <c r="DG25" s="8"/>
      <c r="DH25" s="8"/>
      <c r="DI25" s="8"/>
      <c r="DJ25" s="8"/>
      <c r="DK25" s="8"/>
      <c r="DL25" s="71">
        <v>10</v>
      </c>
      <c r="DM25" s="70">
        <v>10</v>
      </c>
      <c r="DN25" s="70">
        <v>10</v>
      </c>
    </row>
    <row r="26" spans="1:118" ht="6.75" customHeight="1">
      <c r="A26" s="21"/>
      <c r="B26" s="21"/>
      <c r="C26" s="86"/>
      <c r="D26" s="87"/>
      <c r="E26" s="93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5"/>
      <c r="V26" s="93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5"/>
      <c r="AI26" s="333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5"/>
      <c r="BF26" s="120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2"/>
      <c r="BU26" s="126"/>
      <c r="BV26" s="127"/>
      <c r="BW26" s="127"/>
      <c r="BX26" s="127"/>
      <c r="BY26" s="128"/>
      <c r="BZ26" s="131"/>
      <c r="CA26" s="127"/>
      <c r="CB26" s="127"/>
      <c r="CC26" s="127"/>
      <c r="CD26" s="132"/>
      <c r="CE26" s="136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8"/>
      <c r="CZ26" s="70" t="s">
        <v>60</v>
      </c>
      <c r="DA26" s="70">
        <v>765</v>
      </c>
      <c r="DB26" s="70"/>
      <c r="DC26" s="70" t="s">
        <v>69</v>
      </c>
      <c r="DD26" s="8"/>
      <c r="DE26" s="8"/>
      <c r="DF26" s="8"/>
      <c r="DG26" s="8"/>
      <c r="DH26" s="70">
        <v>124</v>
      </c>
      <c r="DI26" s="70"/>
      <c r="DJ26" s="8"/>
      <c r="DK26" s="8"/>
      <c r="DL26" s="71">
        <v>11</v>
      </c>
      <c r="DM26" s="70">
        <v>11</v>
      </c>
      <c r="DN26" s="70">
        <v>11</v>
      </c>
    </row>
    <row r="27" spans="1:118" ht="6.75" customHeight="1">
      <c r="A27" s="21"/>
      <c r="B27" s="21"/>
      <c r="C27" s="86"/>
      <c r="D27" s="87"/>
      <c r="E27" s="93"/>
      <c r="F27" s="94"/>
      <c r="G27" s="94"/>
      <c r="H27" s="94"/>
      <c r="I27" s="94"/>
      <c r="J27" s="95"/>
      <c r="K27" s="93"/>
      <c r="L27" s="94"/>
      <c r="M27" s="94"/>
      <c r="N27" s="94"/>
      <c r="O27" s="94"/>
      <c r="P27" s="94"/>
      <c r="Q27" s="94"/>
      <c r="R27" s="94"/>
      <c r="S27" s="94"/>
      <c r="T27" s="94"/>
      <c r="U27" s="95"/>
      <c r="V27" s="93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5"/>
      <c r="AI27" s="333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5"/>
      <c r="BF27" s="120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2"/>
      <c r="BU27" s="126"/>
      <c r="BV27" s="127"/>
      <c r="BW27" s="127"/>
      <c r="BX27" s="127"/>
      <c r="BY27" s="128"/>
      <c r="BZ27" s="131"/>
      <c r="CA27" s="127"/>
      <c r="CB27" s="127"/>
      <c r="CC27" s="127"/>
      <c r="CD27" s="132"/>
      <c r="CE27" s="136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8"/>
      <c r="CZ27" s="70" t="s">
        <v>62</v>
      </c>
      <c r="DA27" s="70">
        <v>790</v>
      </c>
      <c r="DB27" s="70"/>
      <c r="DC27" s="70" t="s">
        <v>63</v>
      </c>
      <c r="DD27" s="8"/>
      <c r="DE27" s="8"/>
      <c r="DF27" s="8"/>
      <c r="DG27" s="8"/>
      <c r="DH27" s="70">
        <v>104</v>
      </c>
      <c r="DI27" s="70" t="s">
        <v>32</v>
      </c>
      <c r="DJ27" s="8"/>
      <c r="DK27" s="8"/>
      <c r="DL27" s="71">
        <v>12</v>
      </c>
      <c r="DM27" s="70">
        <v>12</v>
      </c>
      <c r="DN27" s="70">
        <v>12</v>
      </c>
    </row>
    <row r="28" spans="1:118" ht="6.75" customHeight="1">
      <c r="A28" s="21"/>
      <c r="B28" s="21"/>
      <c r="C28" s="86"/>
      <c r="D28" s="87"/>
      <c r="E28" s="93"/>
      <c r="F28" s="94"/>
      <c r="G28" s="94"/>
      <c r="H28" s="94"/>
      <c r="I28" s="94"/>
      <c r="J28" s="95"/>
      <c r="K28" s="108" t="s">
        <v>96</v>
      </c>
      <c r="L28" s="109"/>
      <c r="M28" s="109"/>
      <c r="N28" s="109"/>
      <c r="O28" s="109"/>
      <c r="P28" s="109"/>
      <c r="Q28" s="109"/>
      <c r="R28" s="109"/>
      <c r="S28" s="109"/>
      <c r="T28" s="109"/>
      <c r="U28" s="110"/>
      <c r="V28" s="232" t="s">
        <v>9</v>
      </c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4"/>
      <c r="AI28" s="108" t="s">
        <v>104</v>
      </c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10"/>
      <c r="BF28" s="232" t="s">
        <v>17</v>
      </c>
      <c r="BG28" s="233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  <c r="BR28" s="233"/>
      <c r="BS28" s="233"/>
      <c r="BT28" s="234"/>
      <c r="BU28" s="205">
        <f>IF(BO31="","",IF(BO31=124,"○",""))</f>
      </c>
      <c r="BV28" s="206"/>
      <c r="BW28" s="206"/>
      <c r="BX28" s="206"/>
      <c r="BY28" s="207"/>
      <c r="BZ28" s="223">
        <f>IF(BO31="","",IF(BO31&lt;&gt;124,"○",""))</f>
      </c>
      <c r="CA28" s="224"/>
      <c r="CB28" s="224"/>
      <c r="CC28" s="224"/>
      <c r="CD28" s="225"/>
      <c r="CE28" s="158" t="s">
        <v>81</v>
      </c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60"/>
      <c r="CZ28" s="70" t="s">
        <v>64</v>
      </c>
      <c r="DA28" s="70">
        <v>790</v>
      </c>
      <c r="DB28" s="70"/>
      <c r="DC28" s="70" t="s">
        <v>65</v>
      </c>
      <c r="DD28" s="8"/>
      <c r="DE28" s="8"/>
      <c r="DF28" s="8"/>
      <c r="DG28" s="8"/>
      <c r="DH28" s="70">
        <v>204</v>
      </c>
      <c r="DI28" s="8"/>
      <c r="DJ28" s="8"/>
      <c r="DK28" s="8"/>
      <c r="DL28" s="71">
        <v>13</v>
      </c>
      <c r="DM28" s="70"/>
      <c r="DN28" s="70">
        <v>13</v>
      </c>
    </row>
    <row r="29" spans="1:118" ht="6.75" customHeight="1">
      <c r="A29" s="21"/>
      <c r="B29" s="21"/>
      <c r="C29" s="86"/>
      <c r="D29" s="87"/>
      <c r="E29" s="93"/>
      <c r="F29" s="94"/>
      <c r="G29" s="94"/>
      <c r="H29" s="94"/>
      <c r="I29" s="94"/>
      <c r="J29" s="95"/>
      <c r="K29" s="93"/>
      <c r="L29" s="94"/>
      <c r="M29" s="94"/>
      <c r="N29" s="94"/>
      <c r="O29" s="94"/>
      <c r="P29" s="94"/>
      <c r="Q29" s="94"/>
      <c r="R29" s="94"/>
      <c r="S29" s="94"/>
      <c r="T29" s="94"/>
      <c r="U29" s="95"/>
      <c r="V29" s="99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1"/>
      <c r="AI29" s="93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5"/>
      <c r="BF29" s="99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1"/>
      <c r="BU29" s="208"/>
      <c r="BV29" s="209"/>
      <c r="BW29" s="209"/>
      <c r="BX29" s="209"/>
      <c r="BY29" s="210"/>
      <c r="BZ29" s="226"/>
      <c r="CA29" s="227"/>
      <c r="CB29" s="227"/>
      <c r="CC29" s="227"/>
      <c r="CD29" s="228"/>
      <c r="CE29" s="161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3"/>
      <c r="CZ29" s="70"/>
      <c r="DA29" s="70"/>
      <c r="DB29" s="70"/>
      <c r="DC29" s="70" t="s">
        <v>66</v>
      </c>
      <c r="DD29" s="8"/>
      <c r="DE29" s="8"/>
      <c r="DF29" s="8"/>
      <c r="DG29" s="8"/>
      <c r="DH29" s="70">
        <v>304</v>
      </c>
      <c r="DI29" s="8"/>
      <c r="DJ29" s="8"/>
      <c r="DK29" s="8"/>
      <c r="DL29" s="71">
        <v>14</v>
      </c>
      <c r="DM29" s="70"/>
      <c r="DN29" s="70">
        <v>14</v>
      </c>
    </row>
    <row r="30" spans="1:118" ht="6.75" customHeight="1">
      <c r="A30" s="21"/>
      <c r="B30" s="21"/>
      <c r="C30" s="86"/>
      <c r="D30" s="87"/>
      <c r="E30" s="93"/>
      <c r="F30" s="94"/>
      <c r="G30" s="94"/>
      <c r="H30" s="94"/>
      <c r="I30" s="94"/>
      <c r="J30" s="95"/>
      <c r="K30" s="93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99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1"/>
      <c r="AI30" s="93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5"/>
      <c r="BF30" s="99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1"/>
      <c r="BU30" s="208"/>
      <c r="BV30" s="209"/>
      <c r="BW30" s="209"/>
      <c r="BX30" s="209"/>
      <c r="BY30" s="210"/>
      <c r="BZ30" s="226"/>
      <c r="CA30" s="227"/>
      <c r="CB30" s="227"/>
      <c r="CC30" s="227"/>
      <c r="CD30" s="228"/>
      <c r="CE30" s="161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3"/>
      <c r="CZ30" s="70"/>
      <c r="DA30" s="70"/>
      <c r="DB30" s="70"/>
      <c r="DC30" s="70" t="s">
        <v>67</v>
      </c>
      <c r="DD30" s="8"/>
      <c r="DE30" s="8"/>
      <c r="DF30" s="8"/>
      <c r="DG30" s="8"/>
      <c r="DH30" s="70">
        <v>404</v>
      </c>
      <c r="DI30" s="8"/>
      <c r="DJ30" s="8"/>
      <c r="DK30" s="8"/>
      <c r="DL30" s="71">
        <v>15</v>
      </c>
      <c r="DM30" s="70"/>
      <c r="DN30" s="70">
        <v>15</v>
      </c>
    </row>
    <row r="31" spans="1:118" ht="6.75" customHeight="1">
      <c r="A31" s="21"/>
      <c r="B31" s="21"/>
      <c r="C31" s="86"/>
      <c r="D31" s="87"/>
      <c r="E31" s="93"/>
      <c r="F31" s="94"/>
      <c r="G31" s="94"/>
      <c r="H31" s="94"/>
      <c r="I31" s="94"/>
      <c r="J31" s="95"/>
      <c r="K31" s="93"/>
      <c r="L31" s="94"/>
      <c r="M31" s="94"/>
      <c r="N31" s="94"/>
      <c r="O31" s="94"/>
      <c r="P31" s="94"/>
      <c r="Q31" s="94"/>
      <c r="R31" s="94"/>
      <c r="S31" s="94"/>
      <c r="T31" s="94"/>
      <c r="U31" s="95"/>
      <c r="V31" s="99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1"/>
      <c r="AI31" s="93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5"/>
      <c r="BF31" s="31"/>
      <c r="BG31" s="106" t="s">
        <v>34</v>
      </c>
      <c r="BH31" s="106"/>
      <c r="BI31" s="106"/>
      <c r="BJ31" s="106"/>
      <c r="BK31" s="106"/>
      <c r="BL31" s="106"/>
      <c r="BM31" s="106"/>
      <c r="BN31" s="106"/>
      <c r="BO31" s="203"/>
      <c r="BP31" s="203"/>
      <c r="BQ31" s="203"/>
      <c r="BR31" s="203"/>
      <c r="BS31" s="32"/>
      <c r="BT31" s="33"/>
      <c r="BU31" s="208"/>
      <c r="BV31" s="209"/>
      <c r="BW31" s="209"/>
      <c r="BX31" s="209"/>
      <c r="BY31" s="210"/>
      <c r="BZ31" s="226"/>
      <c r="CA31" s="227"/>
      <c r="CB31" s="227"/>
      <c r="CC31" s="227"/>
      <c r="CD31" s="228"/>
      <c r="CE31" s="161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3"/>
      <c r="CZ31" s="8"/>
      <c r="DA31" s="8"/>
      <c r="DB31" s="8"/>
      <c r="DC31" s="8"/>
      <c r="DD31" s="8"/>
      <c r="DE31" s="8"/>
      <c r="DF31" s="8"/>
      <c r="DG31" s="8"/>
      <c r="DH31" s="70">
        <v>512</v>
      </c>
      <c r="DI31" s="8"/>
      <c r="DJ31" s="8"/>
      <c r="DK31" s="8"/>
      <c r="DL31" s="71">
        <v>16</v>
      </c>
      <c r="DM31" s="70"/>
      <c r="DN31" s="70">
        <v>16</v>
      </c>
    </row>
    <row r="32" spans="1:118" ht="6.75" customHeight="1">
      <c r="A32" s="21"/>
      <c r="B32" s="21"/>
      <c r="C32" s="86"/>
      <c r="D32" s="87"/>
      <c r="E32" s="93"/>
      <c r="F32" s="94"/>
      <c r="G32" s="94"/>
      <c r="H32" s="94"/>
      <c r="I32" s="94"/>
      <c r="J32" s="95"/>
      <c r="K32" s="93"/>
      <c r="L32" s="94"/>
      <c r="M32" s="94"/>
      <c r="N32" s="94"/>
      <c r="O32" s="94"/>
      <c r="P32" s="94"/>
      <c r="Q32" s="94"/>
      <c r="R32" s="94"/>
      <c r="S32" s="94"/>
      <c r="T32" s="94"/>
      <c r="U32" s="95"/>
      <c r="V32" s="99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1"/>
      <c r="AI32" s="310" t="s">
        <v>41</v>
      </c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2"/>
      <c r="BF32" s="32"/>
      <c r="BG32" s="106"/>
      <c r="BH32" s="106"/>
      <c r="BI32" s="106"/>
      <c r="BJ32" s="106"/>
      <c r="BK32" s="106"/>
      <c r="BL32" s="106"/>
      <c r="BM32" s="106"/>
      <c r="BN32" s="106"/>
      <c r="BO32" s="204"/>
      <c r="BP32" s="204"/>
      <c r="BQ32" s="204"/>
      <c r="BR32" s="204"/>
      <c r="BS32" s="32"/>
      <c r="BT32" s="32"/>
      <c r="BU32" s="208"/>
      <c r="BV32" s="209"/>
      <c r="BW32" s="209"/>
      <c r="BX32" s="209"/>
      <c r="BY32" s="210"/>
      <c r="BZ32" s="226"/>
      <c r="CA32" s="227"/>
      <c r="CB32" s="227"/>
      <c r="CC32" s="227"/>
      <c r="CD32" s="228"/>
      <c r="CE32" s="161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3"/>
      <c r="CZ32" s="8"/>
      <c r="DA32" s="8"/>
      <c r="DB32" s="8"/>
      <c r="DC32" s="8"/>
      <c r="DD32" s="8"/>
      <c r="DE32" s="8"/>
      <c r="DF32" s="8"/>
      <c r="DG32" s="8"/>
      <c r="DH32" s="70">
        <v>612</v>
      </c>
      <c r="DI32" s="8"/>
      <c r="DJ32" s="8"/>
      <c r="DK32" s="8"/>
      <c r="DL32" s="71">
        <v>17</v>
      </c>
      <c r="DM32" s="70"/>
      <c r="DN32" s="70">
        <v>17</v>
      </c>
    </row>
    <row r="33" spans="1:118" ht="6.75" customHeight="1">
      <c r="A33" s="21"/>
      <c r="B33" s="21"/>
      <c r="C33" s="88"/>
      <c r="D33" s="89"/>
      <c r="E33" s="96"/>
      <c r="F33" s="97"/>
      <c r="G33" s="97"/>
      <c r="H33" s="97"/>
      <c r="I33" s="97"/>
      <c r="J33" s="98"/>
      <c r="K33" s="96"/>
      <c r="L33" s="97"/>
      <c r="M33" s="97"/>
      <c r="N33" s="97"/>
      <c r="O33" s="97"/>
      <c r="P33" s="97"/>
      <c r="Q33" s="97"/>
      <c r="R33" s="97"/>
      <c r="S33" s="97"/>
      <c r="T33" s="97"/>
      <c r="U33" s="98"/>
      <c r="V33" s="102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4"/>
      <c r="AI33" s="313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5"/>
      <c r="BF33" s="72"/>
      <c r="BG33" s="72"/>
      <c r="BH33" s="72"/>
      <c r="BI33" s="72"/>
      <c r="BJ33" s="72"/>
      <c r="BK33" s="72"/>
      <c r="BL33" s="72"/>
      <c r="BM33" s="72"/>
      <c r="BN33" s="72"/>
      <c r="BO33" s="66"/>
      <c r="BP33" s="66"/>
      <c r="BQ33" s="66"/>
      <c r="BR33" s="35"/>
      <c r="BS33" s="35"/>
      <c r="BT33" s="35"/>
      <c r="BU33" s="211"/>
      <c r="BV33" s="212"/>
      <c r="BW33" s="212"/>
      <c r="BX33" s="212"/>
      <c r="BY33" s="213"/>
      <c r="BZ33" s="229"/>
      <c r="CA33" s="230"/>
      <c r="CB33" s="230"/>
      <c r="CC33" s="230"/>
      <c r="CD33" s="231"/>
      <c r="CE33" s="164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6"/>
      <c r="CZ33" s="8"/>
      <c r="DA33" s="8"/>
      <c r="DB33" s="8"/>
      <c r="DC33" s="8"/>
      <c r="DD33" s="8"/>
      <c r="DE33" s="8"/>
      <c r="DF33" s="8"/>
      <c r="DG33" s="8"/>
      <c r="DH33" s="70">
        <v>622</v>
      </c>
      <c r="DI33" s="8"/>
      <c r="DJ33" s="8"/>
      <c r="DK33" s="8"/>
      <c r="DL33" s="71">
        <v>18</v>
      </c>
      <c r="DM33" s="70"/>
      <c r="DN33" s="70">
        <v>18</v>
      </c>
    </row>
    <row r="34" spans="1:118" ht="6.75" customHeight="1">
      <c r="A34" s="21"/>
      <c r="B34" s="21"/>
      <c r="C34" s="84" t="s">
        <v>18</v>
      </c>
      <c r="D34" s="85"/>
      <c r="E34" s="90" t="s">
        <v>111</v>
      </c>
      <c r="F34" s="91"/>
      <c r="G34" s="91"/>
      <c r="H34" s="91"/>
      <c r="I34" s="91"/>
      <c r="J34" s="92"/>
      <c r="K34" s="111" t="s">
        <v>7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3"/>
      <c r="V34" s="90" t="s">
        <v>86</v>
      </c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2"/>
      <c r="AI34" s="111" t="s">
        <v>103</v>
      </c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3"/>
      <c r="BF34" s="139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1"/>
      <c r="BU34" s="145"/>
      <c r="BV34" s="146"/>
      <c r="BW34" s="146"/>
      <c r="BX34" s="146"/>
      <c r="BY34" s="147"/>
      <c r="BZ34" s="151"/>
      <c r="CA34" s="146"/>
      <c r="CB34" s="146"/>
      <c r="CC34" s="146"/>
      <c r="CD34" s="152"/>
      <c r="CE34" s="133" t="s">
        <v>80</v>
      </c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5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71">
        <v>19</v>
      </c>
      <c r="DM34" s="70"/>
      <c r="DN34" s="70">
        <v>19</v>
      </c>
    </row>
    <row r="35" spans="1:118" ht="6.75" customHeight="1">
      <c r="A35" s="21"/>
      <c r="B35" s="21"/>
      <c r="C35" s="86"/>
      <c r="D35" s="87"/>
      <c r="E35" s="93"/>
      <c r="F35" s="94"/>
      <c r="G35" s="94"/>
      <c r="H35" s="94"/>
      <c r="I35" s="94"/>
      <c r="J35" s="95"/>
      <c r="K35" s="99"/>
      <c r="L35" s="100"/>
      <c r="M35" s="100"/>
      <c r="N35" s="100"/>
      <c r="O35" s="100"/>
      <c r="P35" s="100"/>
      <c r="Q35" s="100"/>
      <c r="R35" s="100"/>
      <c r="S35" s="100"/>
      <c r="T35" s="100"/>
      <c r="U35" s="101"/>
      <c r="V35" s="93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5"/>
      <c r="AI35" s="99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1"/>
      <c r="BF35" s="120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2"/>
      <c r="BU35" s="126"/>
      <c r="BV35" s="127"/>
      <c r="BW35" s="127"/>
      <c r="BX35" s="127"/>
      <c r="BY35" s="128"/>
      <c r="BZ35" s="131"/>
      <c r="CA35" s="127"/>
      <c r="CB35" s="127"/>
      <c r="CC35" s="127"/>
      <c r="CD35" s="132"/>
      <c r="CE35" s="136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8"/>
      <c r="CU35" s="4"/>
      <c r="CV35" s="4"/>
      <c r="CW35" s="4"/>
      <c r="CX35" s="4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71">
        <v>20</v>
      </c>
      <c r="DM35" s="70"/>
      <c r="DN35" s="70">
        <v>20</v>
      </c>
    </row>
    <row r="36" spans="1:118" ht="6.75" customHeight="1">
      <c r="A36" s="21"/>
      <c r="B36" s="21"/>
      <c r="C36" s="86"/>
      <c r="D36" s="87"/>
      <c r="E36" s="93"/>
      <c r="F36" s="94"/>
      <c r="G36" s="94"/>
      <c r="H36" s="94"/>
      <c r="I36" s="94"/>
      <c r="J36" s="95"/>
      <c r="K36" s="99"/>
      <c r="L36" s="100"/>
      <c r="M36" s="100"/>
      <c r="N36" s="100"/>
      <c r="O36" s="100"/>
      <c r="P36" s="100"/>
      <c r="Q36" s="100"/>
      <c r="R36" s="100"/>
      <c r="S36" s="100"/>
      <c r="T36" s="100"/>
      <c r="U36" s="101"/>
      <c r="V36" s="93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5"/>
      <c r="AI36" s="99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1"/>
      <c r="BF36" s="120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2"/>
      <c r="BU36" s="126"/>
      <c r="BV36" s="127"/>
      <c r="BW36" s="127"/>
      <c r="BX36" s="127"/>
      <c r="BY36" s="128"/>
      <c r="BZ36" s="131"/>
      <c r="CA36" s="127"/>
      <c r="CB36" s="127"/>
      <c r="CC36" s="127"/>
      <c r="CD36" s="132"/>
      <c r="CE36" s="136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8"/>
      <c r="CU36" s="4"/>
      <c r="CV36" s="4"/>
      <c r="CW36" s="4"/>
      <c r="CX36" s="4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71">
        <v>21</v>
      </c>
      <c r="DM36" s="70"/>
      <c r="DN36" s="70">
        <v>21</v>
      </c>
    </row>
    <row r="37" spans="1:118" ht="6.75" customHeight="1">
      <c r="A37" s="21"/>
      <c r="B37" s="21"/>
      <c r="C37" s="86"/>
      <c r="D37" s="87"/>
      <c r="E37" s="93"/>
      <c r="F37" s="94"/>
      <c r="G37" s="94"/>
      <c r="H37" s="94"/>
      <c r="I37" s="94"/>
      <c r="J37" s="95"/>
      <c r="K37" s="114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220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2"/>
      <c r="AI37" s="114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6"/>
      <c r="BF37" s="142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4"/>
      <c r="BU37" s="148"/>
      <c r="BV37" s="149"/>
      <c r="BW37" s="149"/>
      <c r="BX37" s="149"/>
      <c r="BY37" s="150"/>
      <c r="BZ37" s="153"/>
      <c r="CA37" s="149"/>
      <c r="CB37" s="149"/>
      <c r="CC37" s="149"/>
      <c r="CD37" s="154"/>
      <c r="CE37" s="155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7"/>
      <c r="CU37" s="4"/>
      <c r="CV37" s="4"/>
      <c r="CW37" s="4"/>
      <c r="CX37" s="4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71">
        <v>22</v>
      </c>
      <c r="DM37" s="70"/>
      <c r="DN37" s="70">
        <v>22</v>
      </c>
    </row>
    <row r="38" spans="1:118" ht="6.75" customHeight="1">
      <c r="A38" s="21"/>
      <c r="B38" s="21"/>
      <c r="C38" s="86"/>
      <c r="D38" s="87"/>
      <c r="E38" s="93"/>
      <c r="F38" s="94"/>
      <c r="G38" s="94"/>
      <c r="H38" s="94"/>
      <c r="I38" s="94"/>
      <c r="J38" s="95"/>
      <c r="K38" s="99" t="s">
        <v>10</v>
      </c>
      <c r="L38" s="100"/>
      <c r="M38" s="100"/>
      <c r="N38" s="100"/>
      <c r="O38" s="100"/>
      <c r="P38" s="100"/>
      <c r="Q38" s="100"/>
      <c r="R38" s="100"/>
      <c r="S38" s="100"/>
      <c r="T38" s="100"/>
      <c r="U38" s="101"/>
      <c r="V38" s="93" t="s">
        <v>87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5"/>
      <c r="AI38" s="105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7"/>
      <c r="BF38" s="74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6"/>
      <c r="BU38" s="205">
        <f>IF(BH41="","",IF(BH41&gt;=AO41,"○",""))</f>
      </c>
      <c r="BV38" s="206"/>
      <c r="BW38" s="206"/>
      <c r="BX38" s="206"/>
      <c r="BY38" s="207"/>
      <c r="BZ38" s="214">
        <f>IF(BH41="","",IF(BH41&lt;AO41,"○",""))</f>
      </c>
      <c r="CA38" s="206"/>
      <c r="CB38" s="206"/>
      <c r="CC38" s="206"/>
      <c r="CD38" s="215"/>
      <c r="CE38" s="158" t="s">
        <v>82</v>
      </c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60"/>
      <c r="CU38" s="4"/>
      <c r="CV38" s="4"/>
      <c r="CW38" s="4"/>
      <c r="CX38" s="4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71">
        <v>23</v>
      </c>
      <c r="DM38" s="70"/>
      <c r="DN38" s="70">
        <v>23</v>
      </c>
    </row>
    <row r="39" spans="1:118" ht="6.75" customHeight="1">
      <c r="A39" s="21"/>
      <c r="B39" s="21"/>
      <c r="C39" s="86"/>
      <c r="D39" s="87"/>
      <c r="E39" s="93"/>
      <c r="F39" s="94"/>
      <c r="G39" s="94"/>
      <c r="H39" s="94"/>
      <c r="I39" s="94"/>
      <c r="J39" s="95"/>
      <c r="K39" s="99"/>
      <c r="L39" s="100"/>
      <c r="M39" s="100"/>
      <c r="N39" s="100"/>
      <c r="O39" s="100"/>
      <c r="P39" s="100"/>
      <c r="Q39" s="100"/>
      <c r="R39" s="100"/>
      <c r="S39" s="100"/>
      <c r="T39" s="100"/>
      <c r="U39" s="101"/>
      <c r="V39" s="93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5"/>
      <c r="AI39" s="105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7"/>
      <c r="BF39" s="31"/>
      <c r="BG39" s="106" t="s">
        <v>83</v>
      </c>
      <c r="BH39" s="106"/>
      <c r="BI39" s="106"/>
      <c r="BJ39" s="106"/>
      <c r="BK39" s="106"/>
      <c r="BL39" s="32"/>
      <c r="BM39" s="32"/>
      <c r="BN39" s="32"/>
      <c r="BO39" s="32"/>
      <c r="BP39" s="32"/>
      <c r="BQ39" s="32"/>
      <c r="BR39" s="32"/>
      <c r="BS39" s="32"/>
      <c r="BT39" s="33"/>
      <c r="BU39" s="208"/>
      <c r="BV39" s="209"/>
      <c r="BW39" s="209"/>
      <c r="BX39" s="209"/>
      <c r="BY39" s="210"/>
      <c r="BZ39" s="216"/>
      <c r="CA39" s="209"/>
      <c r="CB39" s="209"/>
      <c r="CC39" s="209"/>
      <c r="CD39" s="217"/>
      <c r="CE39" s="161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3"/>
      <c r="CZ39" s="70" t="e">
        <f>VLOOKUP(BG10,DH40:DI45,2,0)</f>
        <v>#N/A</v>
      </c>
      <c r="DA39" s="70" t="s">
        <v>68</v>
      </c>
      <c r="DB39" s="70" t="s">
        <v>69</v>
      </c>
      <c r="DC39" s="70" t="s">
        <v>70</v>
      </c>
      <c r="DD39" s="70" t="s">
        <v>65</v>
      </c>
      <c r="DE39" s="70" t="s">
        <v>66</v>
      </c>
      <c r="DF39" s="70" t="s">
        <v>67</v>
      </c>
      <c r="DG39" s="8"/>
      <c r="DH39" s="8"/>
      <c r="DI39" s="8"/>
      <c r="DJ39" s="8"/>
      <c r="DK39" s="8"/>
      <c r="DL39" s="71">
        <v>24</v>
      </c>
      <c r="DM39" s="70"/>
      <c r="DN39" s="70">
        <v>24</v>
      </c>
    </row>
    <row r="40" spans="1:118" ht="6.75" customHeight="1">
      <c r="A40" s="21"/>
      <c r="B40" s="21"/>
      <c r="C40" s="86"/>
      <c r="D40" s="87"/>
      <c r="E40" s="93"/>
      <c r="F40" s="94"/>
      <c r="G40" s="94"/>
      <c r="H40" s="94"/>
      <c r="I40" s="94"/>
      <c r="J40" s="95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1"/>
      <c r="V40" s="93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5"/>
      <c r="AI40" s="31"/>
      <c r="AK40" s="32"/>
      <c r="AM40" s="22"/>
      <c r="AN40" s="22"/>
      <c r="AO40" s="22"/>
      <c r="AP40" s="22"/>
      <c r="AR40" s="77"/>
      <c r="AS40" s="77"/>
      <c r="AT40" s="77"/>
      <c r="AV40" s="32"/>
      <c r="AW40" s="32"/>
      <c r="AX40" s="32"/>
      <c r="AY40" s="32"/>
      <c r="AZ40" s="32"/>
      <c r="BA40" s="32"/>
      <c r="BB40" s="32"/>
      <c r="BC40" s="32"/>
      <c r="BD40" s="32"/>
      <c r="BE40" s="33"/>
      <c r="BF40" s="31"/>
      <c r="BG40" s="106"/>
      <c r="BH40" s="106"/>
      <c r="BI40" s="106"/>
      <c r="BJ40" s="106"/>
      <c r="BK40" s="106"/>
      <c r="BL40" s="32"/>
      <c r="BM40" s="32"/>
      <c r="BN40" s="32"/>
      <c r="BO40" s="32"/>
      <c r="BP40" s="32"/>
      <c r="BQ40" s="32"/>
      <c r="BR40" s="32"/>
      <c r="BS40" s="32"/>
      <c r="BT40" s="33"/>
      <c r="BU40" s="208"/>
      <c r="BV40" s="209"/>
      <c r="BW40" s="209"/>
      <c r="BX40" s="209"/>
      <c r="BY40" s="210"/>
      <c r="BZ40" s="216"/>
      <c r="CA40" s="209"/>
      <c r="CB40" s="209"/>
      <c r="CC40" s="209"/>
      <c r="CD40" s="217"/>
      <c r="CE40" s="161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3"/>
      <c r="CZ40" s="70" t="s">
        <v>59</v>
      </c>
      <c r="DA40" s="70">
        <v>750</v>
      </c>
      <c r="DB40" s="70">
        <v>700</v>
      </c>
      <c r="DC40" s="70">
        <v>650</v>
      </c>
      <c r="DD40" s="70">
        <v>650</v>
      </c>
      <c r="DE40" s="70">
        <v>620</v>
      </c>
      <c r="DF40" s="70">
        <v>620</v>
      </c>
      <c r="DG40" s="8"/>
      <c r="DH40" s="70" t="s">
        <v>68</v>
      </c>
      <c r="DI40" s="70">
        <v>2</v>
      </c>
      <c r="DJ40" s="8"/>
      <c r="DK40" s="8"/>
      <c r="DL40" s="71">
        <v>25</v>
      </c>
      <c r="DM40" s="70"/>
      <c r="DN40" s="70">
        <v>25</v>
      </c>
    </row>
    <row r="41" spans="1:118" ht="6.75" customHeight="1">
      <c r="A41" s="21"/>
      <c r="B41" s="21"/>
      <c r="C41" s="86"/>
      <c r="D41" s="87"/>
      <c r="E41" s="93"/>
      <c r="F41" s="94"/>
      <c r="G41" s="94"/>
      <c r="H41" s="94"/>
      <c r="I41" s="94"/>
      <c r="J41" s="95"/>
      <c r="K41" s="99"/>
      <c r="L41" s="100"/>
      <c r="M41" s="100"/>
      <c r="N41" s="100"/>
      <c r="O41" s="100"/>
      <c r="P41" s="100"/>
      <c r="Q41" s="100"/>
      <c r="R41" s="100"/>
      <c r="S41" s="100"/>
      <c r="T41" s="100"/>
      <c r="U41" s="101"/>
      <c r="V41" s="93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5"/>
      <c r="AI41" s="36"/>
      <c r="AJ41" s="376" t="s">
        <v>42</v>
      </c>
      <c r="AK41" s="376"/>
      <c r="AL41" s="376"/>
      <c r="AM41" s="376"/>
      <c r="AN41" s="376"/>
      <c r="AO41" s="379" t="str">
        <f>IF(ISERROR(VLOOKUP(AT10,CZ25:DA28,2,0)),"?",VLOOKUP(AT10,CZ25:DA28,2,0))</f>
        <v>?</v>
      </c>
      <c r="AP41" s="379"/>
      <c r="AQ41" s="379"/>
      <c r="AR41" s="379"/>
      <c r="AS41" s="379"/>
      <c r="AT41" s="376" t="s">
        <v>92</v>
      </c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3"/>
      <c r="BF41" s="31"/>
      <c r="BG41" s="32"/>
      <c r="BH41" s="386"/>
      <c r="BI41" s="386"/>
      <c r="BJ41" s="386"/>
      <c r="BK41" s="386"/>
      <c r="BL41" s="386"/>
      <c r="BM41" s="386"/>
      <c r="BN41" s="376" t="s">
        <v>37</v>
      </c>
      <c r="BO41" s="376"/>
      <c r="BP41" s="376"/>
      <c r="BQ41" s="32"/>
      <c r="BR41" s="32"/>
      <c r="BS41" s="32"/>
      <c r="BT41" s="33"/>
      <c r="BU41" s="208"/>
      <c r="BV41" s="209"/>
      <c r="BW41" s="209"/>
      <c r="BX41" s="209"/>
      <c r="BY41" s="210"/>
      <c r="BZ41" s="216"/>
      <c r="CA41" s="209"/>
      <c r="CB41" s="209"/>
      <c r="CC41" s="209"/>
      <c r="CD41" s="217"/>
      <c r="CE41" s="161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3"/>
      <c r="CZ41" s="70" t="s">
        <v>60</v>
      </c>
      <c r="DA41" s="70">
        <v>1100</v>
      </c>
      <c r="DB41" s="70">
        <v>1000</v>
      </c>
      <c r="DC41" s="70">
        <v>950</v>
      </c>
      <c r="DD41" s="70">
        <v>950</v>
      </c>
      <c r="DE41" s="70">
        <v>900</v>
      </c>
      <c r="DF41" s="70">
        <v>900</v>
      </c>
      <c r="DG41" s="8"/>
      <c r="DH41" s="70" t="s">
        <v>61</v>
      </c>
      <c r="DI41" s="70">
        <v>3</v>
      </c>
      <c r="DJ41" s="8"/>
      <c r="DK41" s="8"/>
      <c r="DL41" s="71">
        <v>26</v>
      </c>
      <c r="DM41" s="70"/>
      <c r="DN41" s="70">
        <v>26</v>
      </c>
    </row>
    <row r="42" spans="1:118" ht="6.75" customHeight="1">
      <c r="A42" s="21"/>
      <c r="B42" s="21"/>
      <c r="C42" s="86"/>
      <c r="D42" s="87"/>
      <c r="E42" s="93"/>
      <c r="F42" s="94"/>
      <c r="G42" s="94"/>
      <c r="H42" s="94"/>
      <c r="I42" s="94"/>
      <c r="J42" s="95"/>
      <c r="K42" s="99"/>
      <c r="L42" s="100"/>
      <c r="M42" s="100"/>
      <c r="N42" s="100"/>
      <c r="O42" s="100"/>
      <c r="P42" s="100"/>
      <c r="Q42" s="100"/>
      <c r="R42" s="100"/>
      <c r="S42" s="100"/>
      <c r="T42" s="100"/>
      <c r="U42" s="101"/>
      <c r="V42" s="93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5"/>
      <c r="AI42" s="38"/>
      <c r="AJ42" s="388"/>
      <c r="AK42" s="388"/>
      <c r="AL42" s="388"/>
      <c r="AM42" s="388"/>
      <c r="AN42" s="388"/>
      <c r="AO42" s="383"/>
      <c r="AP42" s="383"/>
      <c r="AQ42" s="383"/>
      <c r="AR42" s="383"/>
      <c r="AS42" s="383"/>
      <c r="AT42" s="388"/>
      <c r="AU42" s="388"/>
      <c r="AV42" s="388"/>
      <c r="AW42" s="388"/>
      <c r="AX42" s="388"/>
      <c r="AY42" s="388"/>
      <c r="AZ42" s="388"/>
      <c r="BA42" s="388"/>
      <c r="BB42" s="388"/>
      <c r="BC42" s="388"/>
      <c r="BD42" s="388"/>
      <c r="BE42" s="33"/>
      <c r="BF42" s="31"/>
      <c r="BG42" s="32"/>
      <c r="BH42" s="387"/>
      <c r="BI42" s="387"/>
      <c r="BJ42" s="387"/>
      <c r="BK42" s="387"/>
      <c r="BL42" s="387"/>
      <c r="BM42" s="387"/>
      <c r="BN42" s="376"/>
      <c r="BO42" s="376"/>
      <c r="BP42" s="376"/>
      <c r="BQ42" s="32"/>
      <c r="BR42" s="32"/>
      <c r="BS42" s="32"/>
      <c r="BT42" s="33"/>
      <c r="BU42" s="208"/>
      <c r="BV42" s="209"/>
      <c r="BW42" s="209"/>
      <c r="BX42" s="209"/>
      <c r="BY42" s="210"/>
      <c r="BZ42" s="216"/>
      <c r="CA42" s="209"/>
      <c r="CB42" s="209"/>
      <c r="CC42" s="209"/>
      <c r="CD42" s="217"/>
      <c r="CE42" s="161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3"/>
      <c r="CZ42" s="70" t="s">
        <v>62</v>
      </c>
      <c r="DA42" s="70">
        <v>2200</v>
      </c>
      <c r="DB42" s="70">
        <v>1900</v>
      </c>
      <c r="DC42" s="70">
        <v>1650</v>
      </c>
      <c r="DD42" s="70">
        <v>1650</v>
      </c>
      <c r="DE42" s="70">
        <v>1600</v>
      </c>
      <c r="DF42" s="70">
        <v>1600</v>
      </c>
      <c r="DG42" s="8"/>
      <c r="DH42" s="70" t="s">
        <v>70</v>
      </c>
      <c r="DI42" s="70">
        <v>4</v>
      </c>
      <c r="DJ42" s="8"/>
      <c r="DK42" s="8"/>
      <c r="DL42" s="71">
        <v>27</v>
      </c>
      <c r="DM42" s="70"/>
      <c r="DN42" s="70">
        <v>27</v>
      </c>
    </row>
    <row r="43" spans="1:118" ht="6.75" customHeight="1">
      <c r="A43" s="21"/>
      <c r="B43" s="21"/>
      <c r="C43" s="88"/>
      <c r="D43" s="89"/>
      <c r="E43" s="96"/>
      <c r="F43" s="97"/>
      <c r="G43" s="97"/>
      <c r="H43" s="97"/>
      <c r="I43" s="97"/>
      <c r="J43" s="98"/>
      <c r="K43" s="102"/>
      <c r="L43" s="103"/>
      <c r="M43" s="103"/>
      <c r="N43" s="103"/>
      <c r="O43" s="103"/>
      <c r="P43" s="103"/>
      <c r="Q43" s="103"/>
      <c r="R43" s="103"/>
      <c r="S43" s="103"/>
      <c r="T43" s="103"/>
      <c r="U43" s="104"/>
      <c r="V43" s="96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8"/>
      <c r="AI43" s="39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0"/>
      <c r="BF43" s="68"/>
      <c r="BG43" s="35"/>
      <c r="BH43" s="35"/>
      <c r="BI43" s="35"/>
      <c r="BJ43" s="270"/>
      <c r="BK43" s="270"/>
      <c r="BL43" s="270"/>
      <c r="BM43" s="270"/>
      <c r="BN43" s="270"/>
      <c r="BO43" s="270"/>
      <c r="BP43" s="270"/>
      <c r="BQ43" s="270"/>
      <c r="BR43" s="35"/>
      <c r="BS43" s="35"/>
      <c r="BT43" s="67"/>
      <c r="BU43" s="211"/>
      <c r="BV43" s="212"/>
      <c r="BW43" s="212"/>
      <c r="BX43" s="212"/>
      <c r="BY43" s="213"/>
      <c r="BZ43" s="218"/>
      <c r="CA43" s="212"/>
      <c r="CB43" s="212"/>
      <c r="CC43" s="212"/>
      <c r="CD43" s="219"/>
      <c r="CE43" s="164"/>
      <c r="CF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6"/>
      <c r="CZ43" s="70" t="s">
        <v>64</v>
      </c>
      <c r="DA43" s="70">
        <v>2800</v>
      </c>
      <c r="DB43" s="70">
        <v>2400</v>
      </c>
      <c r="DC43" s="70">
        <v>2100</v>
      </c>
      <c r="DD43" s="70">
        <v>2100</v>
      </c>
      <c r="DE43" s="70">
        <v>2000</v>
      </c>
      <c r="DF43" s="70">
        <v>2000</v>
      </c>
      <c r="DG43" s="8"/>
      <c r="DH43" s="70" t="s">
        <v>65</v>
      </c>
      <c r="DI43" s="70">
        <v>5</v>
      </c>
      <c r="DJ43" s="8"/>
      <c r="DK43" s="8"/>
      <c r="DL43" s="71">
        <v>28</v>
      </c>
      <c r="DM43" s="70"/>
      <c r="DN43" s="70">
        <v>28</v>
      </c>
    </row>
    <row r="44" spans="1:118" ht="6.75" customHeight="1">
      <c r="A44" s="21"/>
      <c r="B44" s="21"/>
      <c r="C44" s="84" t="s">
        <v>40</v>
      </c>
      <c r="D44" s="85"/>
      <c r="E44" s="90" t="s">
        <v>94</v>
      </c>
      <c r="F44" s="91"/>
      <c r="G44" s="91"/>
      <c r="H44" s="91"/>
      <c r="I44" s="91"/>
      <c r="J44" s="92"/>
      <c r="K44" s="111" t="s">
        <v>7</v>
      </c>
      <c r="L44" s="112"/>
      <c r="M44" s="112"/>
      <c r="N44" s="112"/>
      <c r="O44" s="112"/>
      <c r="P44" s="112"/>
      <c r="Q44" s="112"/>
      <c r="R44" s="112"/>
      <c r="S44" s="112"/>
      <c r="T44" s="112"/>
      <c r="U44" s="113"/>
      <c r="V44" s="90" t="s">
        <v>86</v>
      </c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2"/>
      <c r="AI44" s="111" t="s">
        <v>16</v>
      </c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3"/>
      <c r="BF44" s="139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1"/>
      <c r="BU44" s="145"/>
      <c r="BV44" s="146"/>
      <c r="BW44" s="146"/>
      <c r="BX44" s="146"/>
      <c r="BY44" s="147"/>
      <c r="BZ44" s="151"/>
      <c r="CA44" s="146"/>
      <c r="CB44" s="146"/>
      <c r="CC44" s="146"/>
      <c r="CD44" s="152"/>
      <c r="CE44" s="133" t="s">
        <v>80</v>
      </c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5"/>
      <c r="CZ44" s="70"/>
      <c r="DA44" s="70"/>
      <c r="DB44" s="70"/>
      <c r="DC44" s="70"/>
      <c r="DD44" s="70"/>
      <c r="DE44" s="70"/>
      <c r="DF44" s="70"/>
      <c r="DG44" s="8"/>
      <c r="DH44" s="70" t="s">
        <v>66</v>
      </c>
      <c r="DI44" s="70">
        <v>6</v>
      </c>
      <c r="DJ44" s="8"/>
      <c r="DK44" s="8"/>
      <c r="DL44" s="71">
        <v>29</v>
      </c>
      <c r="DM44" s="70"/>
      <c r="DN44" s="70">
        <v>29</v>
      </c>
    </row>
    <row r="45" spans="1:118" ht="6.75" customHeight="1">
      <c r="A45" s="21"/>
      <c r="B45" s="21"/>
      <c r="C45" s="86"/>
      <c r="D45" s="87"/>
      <c r="E45" s="93"/>
      <c r="F45" s="94"/>
      <c r="G45" s="94"/>
      <c r="H45" s="94"/>
      <c r="I45" s="94"/>
      <c r="J45" s="95"/>
      <c r="K45" s="99"/>
      <c r="L45" s="100"/>
      <c r="M45" s="100"/>
      <c r="N45" s="100"/>
      <c r="O45" s="100"/>
      <c r="P45" s="100"/>
      <c r="Q45" s="100"/>
      <c r="R45" s="100"/>
      <c r="S45" s="100"/>
      <c r="T45" s="100"/>
      <c r="U45" s="101"/>
      <c r="V45" s="93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9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1"/>
      <c r="BF45" s="120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2"/>
      <c r="BU45" s="126"/>
      <c r="BV45" s="127"/>
      <c r="BW45" s="127"/>
      <c r="BX45" s="127"/>
      <c r="BY45" s="128"/>
      <c r="BZ45" s="131"/>
      <c r="CA45" s="127"/>
      <c r="CB45" s="127"/>
      <c r="CC45" s="127"/>
      <c r="CD45" s="132"/>
      <c r="CE45" s="136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8"/>
      <c r="CZ45" s="8"/>
      <c r="DA45" s="8"/>
      <c r="DB45" s="8"/>
      <c r="DC45" s="8"/>
      <c r="DD45" s="8"/>
      <c r="DE45" s="8"/>
      <c r="DF45" s="8"/>
      <c r="DG45" s="8"/>
      <c r="DH45" s="70" t="s">
        <v>67</v>
      </c>
      <c r="DI45" s="70">
        <v>7</v>
      </c>
      <c r="DJ45" s="8"/>
      <c r="DK45" s="8"/>
      <c r="DL45" s="71">
        <v>30</v>
      </c>
      <c r="DM45" s="70"/>
      <c r="DN45" s="70">
        <v>30</v>
      </c>
    </row>
    <row r="46" spans="1:118" ht="6.75" customHeight="1">
      <c r="A46" s="21"/>
      <c r="B46" s="21"/>
      <c r="C46" s="86"/>
      <c r="D46" s="87"/>
      <c r="E46" s="93"/>
      <c r="F46" s="94"/>
      <c r="G46" s="94"/>
      <c r="H46" s="94"/>
      <c r="I46" s="94"/>
      <c r="J46" s="95"/>
      <c r="K46" s="99"/>
      <c r="L46" s="100"/>
      <c r="M46" s="100"/>
      <c r="N46" s="100"/>
      <c r="O46" s="100"/>
      <c r="P46" s="100"/>
      <c r="Q46" s="100"/>
      <c r="R46" s="100"/>
      <c r="S46" s="100"/>
      <c r="T46" s="100"/>
      <c r="U46" s="101"/>
      <c r="V46" s="93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9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1"/>
      <c r="BF46" s="120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2"/>
      <c r="BU46" s="126"/>
      <c r="BV46" s="127"/>
      <c r="BW46" s="127"/>
      <c r="BX46" s="127"/>
      <c r="BY46" s="128"/>
      <c r="BZ46" s="131"/>
      <c r="CA46" s="127"/>
      <c r="CB46" s="127"/>
      <c r="CC46" s="127"/>
      <c r="CD46" s="132"/>
      <c r="CE46" s="136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71">
        <v>31</v>
      </c>
      <c r="DM46" s="70"/>
      <c r="DN46" s="70">
        <v>31</v>
      </c>
    </row>
    <row r="47" spans="1:118" ht="6.75" customHeight="1">
      <c r="A47" s="21"/>
      <c r="B47" s="21"/>
      <c r="C47" s="86"/>
      <c r="D47" s="87"/>
      <c r="E47" s="93"/>
      <c r="F47" s="94"/>
      <c r="G47" s="94"/>
      <c r="H47" s="94"/>
      <c r="I47" s="94"/>
      <c r="J47" s="95"/>
      <c r="K47" s="114"/>
      <c r="L47" s="115"/>
      <c r="M47" s="115"/>
      <c r="N47" s="115"/>
      <c r="O47" s="115"/>
      <c r="P47" s="115"/>
      <c r="Q47" s="115"/>
      <c r="R47" s="115"/>
      <c r="S47" s="115"/>
      <c r="T47" s="115"/>
      <c r="U47" s="116"/>
      <c r="V47" s="220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2"/>
      <c r="AI47" s="114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6"/>
      <c r="BF47" s="142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4"/>
      <c r="BU47" s="148"/>
      <c r="BV47" s="149"/>
      <c r="BW47" s="149"/>
      <c r="BX47" s="149"/>
      <c r="BY47" s="150"/>
      <c r="BZ47" s="153"/>
      <c r="CA47" s="149"/>
      <c r="CB47" s="149"/>
      <c r="CC47" s="149"/>
      <c r="CD47" s="154"/>
      <c r="CE47" s="155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7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71">
        <v>32</v>
      </c>
      <c r="DM47" s="70"/>
      <c r="DN47" s="70"/>
    </row>
    <row r="48" spans="1:118" ht="6.75" customHeight="1">
      <c r="A48" s="21"/>
      <c r="B48" s="21"/>
      <c r="C48" s="86"/>
      <c r="D48" s="87"/>
      <c r="E48" s="93"/>
      <c r="F48" s="94"/>
      <c r="G48" s="94"/>
      <c r="H48" s="94"/>
      <c r="I48" s="94"/>
      <c r="J48" s="95"/>
      <c r="K48" s="232" t="s">
        <v>12</v>
      </c>
      <c r="L48" s="233"/>
      <c r="M48" s="233"/>
      <c r="N48" s="233"/>
      <c r="O48" s="233"/>
      <c r="P48" s="233"/>
      <c r="Q48" s="233"/>
      <c r="R48" s="233"/>
      <c r="S48" s="233"/>
      <c r="T48" s="233"/>
      <c r="U48" s="234"/>
      <c r="V48" s="108" t="s">
        <v>88</v>
      </c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10"/>
      <c r="AI48" s="232" t="s">
        <v>19</v>
      </c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4"/>
      <c r="BF48" s="117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9"/>
      <c r="BU48" s="123"/>
      <c r="BV48" s="124"/>
      <c r="BW48" s="124"/>
      <c r="BX48" s="124"/>
      <c r="BY48" s="125"/>
      <c r="BZ48" s="129"/>
      <c r="CA48" s="124"/>
      <c r="CB48" s="124"/>
      <c r="CC48" s="124"/>
      <c r="CD48" s="130"/>
      <c r="CE48" s="133" t="s">
        <v>80</v>
      </c>
      <c r="CF48" s="134"/>
      <c r="CG48" s="134"/>
      <c r="CH48" s="134"/>
      <c r="CI48" s="134"/>
      <c r="CJ48" s="134"/>
      <c r="CK48" s="134"/>
      <c r="CL48" s="134"/>
      <c r="CM48" s="134"/>
      <c r="CN48" s="134"/>
      <c r="CO48" s="134"/>
      <c r="CP48" s="134"/>
      <c r="CQ48" s="134"/>
      <c r="CR48" s="134"/>
      <c r="CS48" s="134"/>
      <c r="CT48" s="135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71">
        <v>33</v>
      </c>
      <c r="DM48" s="70"/>
      <c r="DN48" s="70"/>
    </row>
    <row r="49" spans="1:114" ht="6.75" customHeight="1">
      <c r="A49" s="21"/>
      <c r="B49" s="21"/>
      <c r="C49" s="86"/>
      <c r="D49" s="87"/>
      <c r="E49" s="93"/>
      <c r="F49" s="94"/>
      <c r="G49" s="94"/>
      <c r="H49" s="94"/>
      <c r="I49" s="94"/>
      <c r="J49" s="95"/>
      <c r="K49" s="99"/>
      <c r="L49" s="100"/>
      <c r="M49" s="100"/>
      <c r="N49" s="100"/>
      <c r="O49" s="100"/>
      <c r="P49" s="100"/>
      <c r="Q49" s="100"/>
      <c r="R49" s="100"/>
      <c r="S49" s="100"/>
      <c r="T49" s="100"/>
      <c r="U49" s="101"/>
      <c r="V49" s="93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5"/>
      <c r="AI49" s="99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1"/>
      <c r="BF49" s="120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2"/>
      <c r="BU49" s="126"/>
      <c r="BV49" s="127"/>
      <c r="BW49" s="127"/>
      <c r="BX49" s="127"/>
      <c r="BY49" s="128"/>
      <c r="BZ49" s="131"/>
      <c r="CA49" s="127"/>
      <c r="CB49" s="127"/>
      <c r="CC49" s="127"/>
      <c r="CD49" s="132"/>
      <c r="CE49" s="136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</row>
    <row r="50" spans="1:114" ht="6.75" customHeight="1">
      <c r="A50" s="21"/>
      <c r="B50" s="21"/>
      <c r="C50" s="86"/>
      <c r="D50" s="87"/>
      <c r="E50" s="93"/>
      <c r="F50" s="94"/>
      <c r="G50" s="94"/>
      <c r="H50" s="94"/>
      <c r="I50" s="94"/>
      <c r="J50" s="95"/>
      <c r="K50" s="99"/>
      <c r="L50" s="100"/>
      <c r="M50" s="100"/>
      <c r="N50" s="100"/>
      <c r="O50" s="100"/>
      <c r="P50" s="100"/>
      <c r="Q50" s="100"/>
      <c r="R50" s="100"/>
      <c r="S50" s="100"/>
      <c r="T50" s="100"/>
      <c r="U50" s="101"/>
      <c r="V50" s="93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5"/>
      <c r="AI50" s="99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1"/>
      <c r="BF50" s="120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2"/>
      <c r="BU50" s="126"/>
      <c r="BV50" s="127"/>
      <c r="BW50" s="127"/>
      <c r="BX50" s="127"/>
      <c r="BY50" s="128"/>
      <c r="BZ50" s="131"/>
      <c r="CA50" s="127"/>
      <c r="CB50" s="127"/>
      <c r="CC50" s="127"/>
      <c r="CD50" s="132"/>
      <c r="CE50" s="136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</row>
    <row r="51" spans="1:114" ht="6.75" customHeight="1">
      <c r="A51" s="21"/>
      <c r="B51" s="21"/>
      <c r="C51" s="88"/>
      <c r="D51" s="89"/>
      <c r="E51" s="96"/>
      <c r="F51" s="97"/>
      <c r="G51" s="97"/>
      <c r="H51" s="97"/>
      <c r="I51" s="97"/>
      <c r="J51" s="98"/>
      <c r="K51" s="102"/>
      <c r="L51" s="103"/>
      <c r="M51" s="103"/>
      <c r="N51" s="103"/>
      <c r="O51" s="103"/>
      <c r="P51" s="103"/>
      <c r="Q51" s="103"/>
      <c r="R51" s="103"/>
      <c r="S51" s="103"/>
      <c r="T51" s="103"/>
      <c r="U51" s="104"/>
      <c r="V51" s="96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8"/>
      <c r="AI51" s="102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4"/>
      <c r="BF51" s="196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202"/>
      <c r="BU51" s="170"/>
      <c r="BV51" s="168"/>
      <c r="BW51" s="168"/>
      <c r="BX51" s="168"/>
      <c r="BY51" s="171"/>
      <c r="BZ51" s="167"/>
      <c r="CA51" s="168"/>
      <c r="CB51" s="168"/>
      <c r="CC51" s="168"/>
      <c r="CD51" s="169"/>
      <c r="CE51" s="155"/>
      <c r="CF51" s="156"/>
      <c r="CG51" s="156"/>
      <c r="CH51" s="156"/>
      <c r="CI51" s="156"/>
      <c r="CJ51" s="156"/>
      <c r="CK51" s="156"/>
      <c r="CL51" s="156"/>
      <c r="CM51" s="156"/>
      <c r="CN51" s="156"/>
      <c r="CO51" s="156"/>
      <c r="CP51" s="156"/>
      <c r="CQ51" s="156"/>
      <c r="CR51" s="156"/>
      <c r="CS51" s="156"/>
      <c r="CT51" s="157"/>
      <c r="CZ51" s="8"/>
      <c r="DA51" s="8"/>
      <c r="DB51" s="8"/>
      <c r="DC51" s="8"/>
      <c r="DD51" s="8"/>
      <c r="DE51" s="8"/>
      <c r="DF51" s="8"/>
      <c r="DG51" s="8"/>
      <c r="DJ51" s="8"/>
    </row>
    <row r="52" spans="1:107" ht="6.75" customHeight="1">
      <c r="A52" s="21"/>
      <c r="B52" s="21"/>
      <c r="C52" s="84" t="s">
        <v>35</v>
      </c>
      <c r="D52" s="85"/>
      <c r="E52" s="111" t="s">
        <v>2</v>
      </c>
      <c r="F52" s="112"/>
      <c r="G52" s="112"/>
      <c r="H52" s="112"/>
      <c r="I52" s="112"/>
      <c r="J52" s="113"/>
      <c r="K52" s="111" t="s">
        <v>20</v>
      </c>
      <c r="L52" s="112"/>
      <c r="M52" s="112"/>
      <c r="N52" s="112"/>
      <c r="O52" s="112"/>
      <c r="P52" s="112"/>
      <c r="Q52" s="112"/>
      <c r="R52" s="112"/>
      <c r="S52" s="112"/>
      <c r="T52" s="112"/>
      <c r="U52" s="113"/>
      <c r="V52" s="308" t="s">
        <v>9</v>
      </c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 t="s">
        <v>102</v>
      </c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308"/>
      <c r="AZ52" s="308"/>
      <c r="BA52" s="308"/>
      <c r="BB52" s="308"/>
      <c r="BC52" s="308"/>
      <c r="BD52" s="308"/>
      <c r="BE52" s="308"/>
      <c r="BF52" s="302"/>
      <c r="BG52" s="302"/>
      <c r="BH52" s="302"/>
      <c r="BI52" s="302"/>
      <c r="BJ52" s="302"/>
      <c r="BK52" s="302"/>
      <c r="BL52" s="302"/>
      <c r="BM52" s="302"/>
      <c r="BN52" s="302"/>
      <c r="BO52" s="302"/>
      <c r="BP52" s="302"/>
      <c r="BQ52" s="302"/>
      <c r="BR52" s="302"/>
      <c r="BS52" s="302"/>
      <c r="BT52" s="302"/>
      <c r="BU52" s="304"/>
      <c r="BV52" s="304"/>
      <c r="BW52" s="304"/>
      <c r="BX52" s="304"/>
      <c r="BY52" s="305"/>
      <c r="BZ52" s="152"/>
      <c r="CA52" s="304"/>
      <c r="CB52" s="304"/>
      <c r="CC52" s="304"/>
      <c r="CD52" s="304"/>
      <c r="CE52" s="361" t="s">
        <v>80</v>
      </c>
      <c r="CF52" s="361"/>
      <c r="CG52" s="361"/>
      <c r="CH52" s="361"/>
      <c r="CI52" s="361"/>
      <c r="CJ52" s="361"/>
      <c r="CK52" s="361"/>
      <c r="CL52" s="361"/>
      <c r="CM52" s="361"/>
      <c r="CN52" s="361"/>
      <c r="CO52" s="361"/>
      <c r="CP52" s="361"/>
      <c r="CQ52" s="361"/>
      <c r="CR52" s="361"/>
      <c r="CS52" s="361"/>
      <c r="CT52" s="361"/>
      <c r="CZ52" s="70"/>
      <c r="DA52" s="70" t="s">
        <v>49</v>
      </c>
      <c r="DB52" s="70" t="s">
        <v>78</v>
      </c>
      <c r="DC52" s="70" t="s">
        <v>79</v>
      </c>
    </row>
    <row r="53" spans="1:107" ht="6.75" customHeight="1">
      <c r="A53" s="21"/>
      <c r="B53" s="21"/>
      <c r="C53" s="86"/>
      <c r="D53" s="87"/>
      <c r="E53" s="99"/>
      <c r="F53" s="100"/>
      <c r="G53" s="100"/>
      <c r="H53" s="100"/>
      <c r="I53" s="100"/>
      <c r="J53" s="101"/>
      <c r="K53" s="114"/>
      <c r="L53" s="115"/>
      <c r="M53" s="115"/>
      <c r="N53" s="115"/>
      <c r="O53" s="115"/>
      <c r="P53" s="115"/>
      <c r="Q53" s="115"/>
      <c r="R53" s="115"/>
      <c r="S53" s="115"/>
      <c r="T53" s="115"/>
      <c r="U53" s="116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  <c r="BE53" s="309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6"/>
      <c r="BV53" s="306"/>
      <c r="BW53" s="306"/>
      <c r="BX53" s="306"/>
      <c r="BY53" s="307"/>
      <c r="BZ53" s="132"/>
      <c r="CA53" s="306"/>
      <c r="CB53" s="306"/>
      <c r="CC53" s="306"/>
      <c r="CD53" s="306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1"/>
      <c r="CQ53" s="361"/>
      <c r="CR53" s="361"/>
      <c r="CS53" s="361"/>
      <c r="CT53" s="361"/>
      <c r="CZ53" s="70" t="s">
        <v>76</v>
      </c>
      <c r="DA53" s="70">
        <f>IF(BH56="","",IF(BH56&lt;=15,"○","×"))</f>
      </c>
      <c r="DB53" s="70">
        <f>IF(BM56="","",IF(BM56&lt;1000,"○","×"))</f>
      </c>
      <c r="DC53" s="70">
        <f>IF(OR(BH56="",BM56=""),"",IF(AND(DA53="○",DB53="○"),"○","×"))</f>
      </c>
    </row>
    <row r="54" spans="1:107" ht="6.75" customHeight="1">
      <c r="A54" s="21"/>
      <c r="B54" s="21"/>
      <c r="C54" s="86"/>
      <c r="D54" s="87"/>
      <c r="E54" s="99"/>
      <c r="F54" s="100"/>
      <c r="G54" s="100"/>
      <c r="H54" s="100"/>
      <c r="I54" s="100"/>
      <c r="J54" s="101"/>
      <c r="K54" s="108" t="s">
        <v>97</v>
      </c>
      <c r="L54" s="109"/>
      <c r="M54" s="109"/>
      <c r="N54" s="109"/>
      <c r="O54" s="109"/>
      <c r="P54" s="109"/>
      <c r="Q54" s="109"/>
      <c r="R54" s="109"/>
      <c r="S54" s="109"/>
      <c r="T54" s="109"/>
      <c r="U54" s="110"/>
      <c r="V54" s="108" t="s">
        <v>86</v>
      </c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10"/>
      <c r="AI54" s="108" t="s">
        <v>101</v>
      </c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10"/>
      <c r="BF54" s="172" t="s">
        <v>74</v>
      </c>
      <c r="BG54" s="173"/>
      <c r="BH54" s="173"/>
      <c r="BI54" s="173"/>
      <c r="BJ54" s="173"/>
      <c r="BK54" s="29"/>
      <c r="BL54" s="29"/>
      <c r="BM54" s="29"/>
      <c r="BN54" s="29"/>
      <c r="BO54" s="29"/>
      <c r="BP54" s="29"/>
      <c r="BQ54" s="29"/>
      <c r="BR54" s="29"/>
      <c r="BS54" s="29"/>
      <c r="BT54" s="30"/>
      <c r="BU54" s="117">
        <f>IF(AND(DC53="",DC54=""),"",IF(AND(DC53="○",DC54="○"),"○",""))</f>
      </c>
      <c r="BV54" s="118"/>
      <c r="BW54" s="118"/>
      <c r="BX54" s="118"/>
      <c r="BY54" s="194"/>
      <c r="BZ54" s="199">
        <f>IF(AND(DC53="",DC54=""),"",IF(OR(DC53="×",DC54="×"),"○",""))</f>
      </c>
      <c r="CA54" s="118"/>
      <c r="CB54" s="118"/>
      <c r="CC54" s="118"/>
      <c r="CD54" s="119"/>
      <c r="CE54" s="158" t="s">
        <v>84</v>
      </c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60"/>
      <c r="CZ54" s="70" t="s">
        <v>77</v>
      </c>
      <c r="DA54" s="70">
        <f>IF(BH60="","",IF(BH60&lt;=6,"○","×"))</f>
      </c>
      <c r="DB54" s="70">
        <f>IF(BM60="","",IF(BM60&lt;=100,"○","×"))</f>
      </c>
      <c r="DC54" s="70">
        <f>IF(OR(BH60="",BM60=""),"",IF(AND(DA54="○",DB54="○"),"○","×"))</f>
      </c>
    </row>
    <row r="55" spans="1:107" ht="6.75" customHeight="1">
      <c r="A55" s="21"/>
      <c r="B55" s="21"/>
      <c r="C55" s="86"/>
      <c r="D55" s="87"/>
      <c r="E55" s="99"/>
      <c r="F55" s="100"/>
      <c r="G55" s="100"/>
      <c r="H55" s="100"/>
      <c r="I55" s="100"/>
      <c r="J55" s="101"/>
      <c r="K55" s="93"/>
      <c r="L55" s="94"/>
      <c r="M55" s="94"/>
      <c r="N55" s="94"/>
      <c r="O55" s="94"/>
      <c r="P55" s="94"/>
      <c r="Q55" s="94"/>
      <c r="R55" s="94"/>
      <c r="S55" s="94"/>
      <c r="T55" s="94"/>
      <c r="U55" s="95"/>
      <c r="V55" s="93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5"/>
      <c r="AI55" s="93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5"/>
      <c r="BF55" s="105"/>
      <c r="BG55" s="106"/>
      <c r="BH55" s="106"/>
      <c r="BI55" s="106"/>
      <c r="BJ55" s="106"/>
      <c r="BK55" s="32"/>
      <c r="BL55" s="32"/>
      <c r="BM55" s="32"/>
      <c r="BN55" s="32"/>
      <c r="BO55" s="32"/>
      <c r="BP55" s="32"/>
      <c r="BQ55" s="32"/>
      <c r="BR55" s="32"/>
      <c r="BS55" s="32"/>
      <c r="BT55" s="33"/>
      <c r="BU55" s="120"/>
      <c r="BV55" s="121"/>
      <c r="BW55" s="121"/>
      <c r="BX55" s="121"/>
      <c r="BY55" s="195"/>
      <c r="BZ55" s="200"/>
      <c r="CA55" s="121"/>
      <c r="CB55" s="121"/>
      <c r="CC55" s="121"/>
      <c r="CD55" s="122"/>
      <c r="CE55" s="161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3"/>
      <c r="CZ55" s="8"/>
      <c r="DA55" s="8"/>
      <c r="DB55" s="8"/>
      <c r="DC55" s="8"/>
    </row>
    <row r="56" spans="1:98" ht="6.75" customHeight="1">
      <c r="A56" s="21"/>
      <c r="B56" s="21"/>
      <c r="C56" s="86"/>
      <c r="D56" s="87"/>
      <c r="E56" s="99"/>
      <c r="F56" s="100"/>
      <c r="G56" s="100"/>
      <c r="H56" s="100"/>
      <c r="I56" s="100"/>
      <c r="J56" s="101"/>
      <c r="K56" s="93"/>
      <c r="L56" s="94"/>
      <c r="M56" s="94"/>
      <c r="N56" s="94"/>
      <c r="O56" s="94"/>
      <c r="P56" s="94"/>
      <c r="Q56" s="94"/>
      <c r="R56" s="94"/>
      <c r="S56" s="94"/>
      <c r="T56" s="94"/>
      <c r="U56" s="95"/>
      <c r="V56" s="93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5"/>
      <c r="AI56" s="93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5"/>
      <c r="BF56" s="31"/>
      <c r="BG56" s="32"/>
      <c r="BH56" s="203"/>
      <c r="BI56" s="203"/>
      <c r="BJ56" s="203"/>
      <c r="BK56" s="106" t="s">
        <v>49</v>
      </c>
      <c r="BL56" s="106"/>
      <c r="BM56" s="203"/>
      <c r="BN56" s="203"/>
      <c r="BO56" s="203"/>
      <c r="BP56" s="203"/>
      <c r="BQ56" s="203"/>
      <c r="BR56" s="106" t="s">
        <v>71</v>
      </c>
      <c r="BS56" s="106"/>
      <c r="BT56" s="107"/>
      <c r="BU56" s="120"/>
      <c r="BV56" s="121"/>
      <c r="BW56" s="121"/>
      <c r="BX56" s="121"/>
      <c r="BY56" s="195"/>
      <c r="BZ56" s="200"/>
      <c r="CA56" s="121"/>
      <c r="CB56" s="121"/>
      <c r="CC56" s="121"/>
      <c r="CD56" s="122"/>
      <c r="CE56" s="161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3"/>
    </row>
    <row r="57" spans="1:98" ht="6.75" customHeight="1">
      <c r="A57" s="21"/>
      <c r="B57" s="21"/>
      <c r="C57" s="86"/>
      <c r="D57" s="87"/>
      <c r="E57" s="99"/>
      <c r="F57" s="100"/>
      <c r="G57" s="100"/>
      <c r="H57" s="100"/>
      <c r="I57" s="100"/>
      <c r="J57" s="101"/>
      <c r="K57" s="93"/>
      <c r="L57" s="94"/>
      <c r="M57" s="94"/>
      <c r="N57" s="94"/>
      <c r="O57" s="94"/>
      <c r="P57" s="94"/>
      <c r="Q57" s="94"/>
      <c r="R57" s="94"/>
      <c r="S57" s="94"/>
      <c r="T57" s="94"/>
      <c r="U57" s="95"/>
      <c r="V57" s="93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5"/>
      <c r="AI57" s="93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5"/>
      <c r="BF57" s="32"/>
      <c r="BG57" s="32"/>
      <c r="BH57" s="204"/>
      <c r="BI57" s="204"/>
      <c r="BJ57" s="204"/>
      <c r="BK57" s="106"/>
      <c r="BL57" s="106"/>
      <c r="BM57" s="204"/>
      <c r="BN57" s="204"/>
      <c r="BO57" s="204"/>
      <c r="BP57" s="204"/>
      <c r="BQ57" s="204"/>
      <c r="BR57" s="106"/>
      <c r="BS57" s="106"/>
      <c r="BT57" s="107"/>
      <c r="BU57" s="120"/>
      <c r="BV57" s="121"/>
      <c r="BW57" s="121"/>
      <c r="BX57" s="121"/>
      <c r="BY57" s="195"/>
      <c r="BZ57" s="200"/>
      <c r="CA57" s="121"/>
      <c r="CB57" s="121"/>
      <c r="CC57" s="121"/>
      <c r="CD57" s="122"/>
      <c r="CE57" s="161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3"/>
    </row>
    <row r="58" spans="1:98" ht="6.75" customHeight="1">
      <c r="A58" s="21"/>
      <c r="B58" s="21"/>
      <c r="C58" s="86"/>
      <c r="D58" s="87"/>
      <c r="E58" s="99"/>
      <c r="F58" s="100"/>
      <c r="G58" s="100"/>
      <c r="H58" s="100"/>
      <c r="I58" s="100"/>
      <c r="J58" s="101"/>
      <c r="K58" s="93"/>
      <c r="L58" s="94"/>
      <c r="M58" s="94"/>
      <c r="N58" s="94"/>
      <c r="O58" s="94"/>
      <c r="P58" s="94"/>
      <c r="Q58" s="94"/>
      <c r="R58" s="94"/>
      <c r="S58" s="94"/>
      <c r="T58" s="94"/>
      <c r="U58" s="95"/>
      <c r="V58" s="93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5"/>
      <c r="AI58" s="374" t="s">
        <v>74</v>
      </c>
      <c r="AJ58" s="375"/>
      <c r="AK58" s="375"/>
      <c r="AL58" s="375"/>
      <c r="AM58" s="375"/>
      <c r="AN58" s="375"/>
      <c r="AO58" s="375"/>
      <c r="AP58" s="106">
        <v>15</v>
      </c>
      <c r="AQ58" s="106"/>
      <c r="AR58" s="106"/>
      <c r="AS58" s="106"/>
      <c r="AT58" s="106"/>
      <c r="AU58" s="106" t="s">
        <v>49</v>
      </c>
      <c r="AV58" s="106"/>
      <c r="AW58" s="106">
        <v>1000</v>
      </c>
      <c r="AX58" s="106"/>
      <c r="AY58" s="106"/>
      <c r="AZ58" s="106"/>
      <c r="BA58" s="106"/>
      <c r="BB58" s="106" t="s">
        <v>71</v>
      </c>
      <c r="BC58" s="106"/>
      <c r="BD58" s="106"/>
      <c r="BE58" s="33"/>
      <c r="BF58" s="106" t="s">
        <v>73</v>
      </c>
      <c r="BG58" s="106"/>
      <c r="BH58" s="106"/>
      <c r="BI58" s="106"/>
      <c r="BJ58" s="106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120"/>
      <c r="BV58" s="121"/>
      <c r="BW58" s="121"/>
      <c r="BX58" s="121"/>
      <c r="BY58" s="195"/>
      <c r="BZ58" s="200"/>
      <c r="CA58" s="121"/>
      <c r="CB58" s="121"/>
      <c r="CC58" s="121"/>
      <c r="CD58" s="122"/>
      <c r="CE58" s="161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3"/>
    </row>
    <row r="59" spans="1:98" ht="6.75" customHeight="1">
      <c r="A59" s="21"/>
      <c r="B59" s="21"/>
      <c r="C59" s="86"/>
      <c r="D59" s="87"/>
      <c r="E59" s="99"/>
      <c r="F59" s="100"/>
      <c r="G59" s="100"/>
      <c r="H59" s="100"/>
      <c r="I59" s="100"/>
      <c r="J59" s="101"/>
      <c r="K59" s="93"/>
      <c r="L59" s="94"/>
      <c r="M59" s="94"/>
      <c r="N59" s="94"/>
      <c r="O59" s="94"/>
      <c r="P59" s="94"/>
      <c r="Q59" s="94"/>
      <c r="R59" s="94"/>
      <c r="S59" s="94"/>
      <c r="T59" s="94"/>
      <c r="U59" s="95"/>
      <c r="V59" s="93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5"/>
      <c r="AI59" s="374"/>
      <c r="AJ59" s="375"/>
      <c r="AK59" s="375"/>
      <c r="AL59" s="375"/>
      <c r="AM59" s="375"/>
      <c r="AN59" s="375"/>
      <c r="AO59" s="375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33"/>
      <c r="BF59" s="106"/>
      <c r="BG59" s="106"/>
      <c r="BH59" s="106"/>
      <c r="BI59" s="106"/>
      <c r="BJ59" s="106"/>
      <c r="BK59" s="32"/>
      <c r="BL59" s="32"/>
      <c r="BM59" s="32"/>
      <c r="BN59" s="32"/>
      <c r="BO59" s="32"/>
      <c r="BP59" s="32"/>
      <c r="BQ59" s="32"/>
      <c r="BR59" s="32"/>
      <c r="BS59" s="32"/>
      <c r="BT59" s="33"/>
      <c r="BU59" s="120"/>
      <c r="BV59" s="121"/>
      <c r="BW59" s="121"/>
      <c r="BX59" s="121"/>
      <c r="BY59" s="195"/>
      <c r="BZ59" s="200"/>
      <c r="CA59" s="121"/>
      <c r="CB59" s="121"/>
      <c r="CC59" s="121"/>
      <c r="CD59" s="122"/>
      <c r="CE59" s="161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3"/>
    </row>
    <row r="60" spans="1:98" ht="6.75" customHeight="1">
      <c r="A60" s="21"/>
      <c r="B60" s="21"/>
      <c r="C60" s="86"/>
      <c r="D60" s="87"/>
      <c r="E60" s="99"/>
      <c r="F60" s="100"/>
      <c r="G60" s="100"/>
      <c r="H60" s="100"/>
      <c r="I60" s="100"/>
      <c r="J60" s="101"/>
      <c r="K60" s="93"/>
      <c r="L60" s="94"/>
      <c r="M60" s="94"/>
      <c r="N60" s="94"/>
      <c r="O60" s="94"/>
      <c r="P60" s="94"/>
      <c r="Q60" s="94"/>
      <c r="R60" s="94"/>
      <c r="S60" s="94"/>
      <c r="T60" s="94"/>
      <c r="U60" s="95"/>
      <c r="V60" s="93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5"/>
      <c r="AI60" s="374" t="s">
        <v>72</v>
      </c>
      <c r="AJ60" s="375"/>
      <c r="AK60" s="375"/>
      <c r="AL60" s="375"/>
      <c r="AM60" s="375"/>
      <c r="AN60" s="375"/>
      <c r="AO60" s="375"/>
      <c r="AP60" s="106">
        <v>6</v>
      </c>
      <c r="AQ60" s="106"/>
      <c r="AR60" s="106"/>
      <c r="AS60" s="106"/>
      <c r="AT60" s="106"/>
      <c r="AU60" s="106" t="s">
        <v>49</v>
      </c>
      <c r="AV60" s="106"/>
      <c r="AW60" s="106">
        <v>100</v>
      </c>
      <c r="AX60" s="106"/>
      <c r="AY60" s="106"/>
      <c r="AZ60" s="106"/>
      <c r="BA60" s="106"/>
      <c r="BB60" s="106" t="s">
        <v>71</v>
      </c>
      <c r="BC60" s="106"/>
      <c r="BD60" s="106"/>
      <c r="BE60" s="33"/>
      <c r="BF60" s="31"/>
      <c r="BG60" s="32"/>
      <c r="BH60" s="203"/>
      <c r="BI60" s="203"/>
      <c r="BJ60" s="203"/>
      <c r="BK60" s="106" t="s">
        <v>49</v>
      </c>
      <c r="BL60" s="106"/>
      <c r="BM60" s="203"/>
      <c r="BN60" s="203"/>
      <c r="BO60" s="203"/>
      <c r="BP60" s="203"/>
      <c r="BQ60" s="203"/>
      <c r="BR60" s="106" t="s">
        <v>71</v>
      </c>
      <c r="BS60" s="106"/>
      <c r="BT60" s="106"/>
      <c r="BU60" s="120"/>
      <c r="BV60" s="121"/>
      <c r="BW60" s="121"/>
      <c r="BX60" s="121"/>
      <c r="BY60" s="195"/>
      <c r="BZ60" s="200"/>
      <c r="CA60" s="121"/>
      <c r="CB60" s="121"/>
      <c r="CC60" s="121"/>
      <c r="CD60" s="122"/>
      <c r="CE60" s="161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3"/>
    </row>
    <row r="61" spans="1:98" ht="6.75" customHeight="1">
      <c r="A61" s="21"/>
      <c r="B61" s="21"/>
      <c r="C61" s="86"/>
      <c r="D61" s="87"/>
      <c r="E61" s="99"/>
      <c r="F61" s="100"/>
      <c r="G61" s="100"/>
      <c r="H61" s="100"/>
      <c r="I61" s="100"/>
      <c r="J61" s="101"/>
      <c r="K61" s="93"/>
      <c r="L61" s="94"/>
      <c r="M61" s="94"/>
      <c r="N61" s="94"/>
      <c r="O61" s="94"/>
      <c r="P61" s="94"/>
      <c r="Q61" s="94"/>
      <c r="R61" s="94"/>
      <c r="S61" s="94"/>
      <c r="T61" s="94"/>
      <c r="U61" s="95"/>
      <c r="V61" s="93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5"/>
      <c r="AI61" s="374"/>
      <c r="AJ61" s="375"/>
      <c r="AK61" s="375"/>
      <c r="AL61" s="375"/>
      <c r="AM61" s="375"/>
      <c r="AN61" s="375"/>
      <c r="AO61" s="375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33"/>
      <c r="BF61" s="32"/>
      <c r="BG61" s="32"/>
      <c r="BH61" s="204"/>
      <c r="BI61" s="204"/>
      <c r="BJ61" s="204"/>
      <c r="BK61" s="106"/>
      <c r="BL61" s="106"/>
      <c r="BM61" s="204"/>
      <c r="BN61" s="204"/>
      <c r="BO61" s="204"/>
      <c r="BP61" s="204"/>
      <c r="BQ61" s="204"/>
      <c r="BR61" s="106"/>
      <c r="BS61" s="106"/>
      <c r="BT61" s="106"/>
      <c r="BU61" s="120"/>
      <c r="BV61" s="121"/>
      <c r="BW61" s="121"/>
      <c r="BX61" s="121"/>
      <c r="BY61" s="195"/>
      <c r="BZ61" s="200"/>
      <c r="CA61" s="121"/>
      <c r="CB61" s="121"/>
      <c r="CC61" s="121"/>
      <c r="CD61" s="122"/>
      <c r="CE61" s="161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3"/>
    </row>
    <row r="62" spans="1:98" ht="6.75" customHeight="1">
      <c r="A62" s="21"/>
      <c r="B62" s="21"/>
      <c r="C62" s="88"/>
      <c r="D62" s="89"/>
      <c r="E62" s="102"/>
      <c r="F62" s="103"/>
      <c r="G62" s="103"/>
      <c r="H62" s="103"/>
      <c r="I62" s="103"/>
      <c r="J62" s="104"/>
      <c r="K62" s="96"/>
      <c r="L62" s="97"/>
      <c r="M62" s="97"/>
      <c r="N62" s="97"/>
      <c r="O62" s="97"/>
      <c r="P62" s="97"/>
      <c r="Q62" s="97"/>
      <c r="R62" s="97"/>
      <c r="S62" s="97"/>
      <c r="T62" s="97"/>
      <c r="U62" s="98"/>
      <c r="V62" s="96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8"/>
      <c r="AI62" s="68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67"/>
      <c r="BF62" s="68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67"/>
      <c r="BU62" s="196"/>
      <c r="BV62" s="197"/>
      <c r="BW62" s="197"/>
      <c r="BX62" s="197"/>
      <c r="BY62" s="198"/>
      <c r="BZ62" s="201"/>
      <c r="CA62" s="197"/>
      <c r="CB62" s="197"/>
      <c r="CC62" s="197"/>
      <c r="CD62" s="202"/>
      <c r="CE62" s="164"/>
      <c r="CF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6"/>
    </row>
    <row r="63" spans="1:98" ht="6.75" customHeight="1">
      <c r="A63" s="21"/>
      <c r="B63" s="21"/>
      <c r="C63" s="84" t="s">
        <v>36</v>
      </c>
      <c r="D63" s="85"/>
      <c r="E63" s="111" t="s">
        <v>75</v>
      </c>
      <c r="F63" s="112"/>
      <c r="G63" s="112"/>
      <c r="H63" s="112"/>
      <c r="I63" s="112"/>
      <c r="J63" s="113"/>
      <c r="K63" s="111" t="s">
        <v>106</v>
      </c>
      <c r="L63" s="112"/>
      <c r="M63" s="112"/>
      <c r="N63" s="112"/>
      <c r="O63" s="112"/>
      <c r="P63" s="112"/>
      <c r="Q63" s="112"/>
      <c r="R63" s="112"/>
      <c r="S63" s="112"/>
      <c r="T63" s="112"/>
      <c r="U63" s="113"/>
      <c r="V63" s="111" t="s">
        <v>9</v>
      </c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3"/>
      <c r="AI63" s="90" t="s">
        <v>107</v>
      </c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2"/>
      <c r="BF63" s="282"/>
      <c r="BG63" s="298"/>
      <c r="BH63" s="298"/>
      <c r="BI63" s="298"/>
      <c r="BJ63" s="298"/>
      <c r="BK63" s="298"/>
      <c r="BL63" s="298"/>
      <c r="BM63" s="298"/>
      <c r="BN63" s="298"/>
      <c r="BO63" s="298"/>
      <c r="BP63" s="298"/>
      <c r="BQ63" s="298"/>
      <c r="BR63" s="298"/>
      <c r="BS63" s="298"/>
      <c r="BT63" s="283"/>
      <c r="BU63" s="145"/>
      <c r="BV63" s="146"/>
      <c r="BW63" s="146"/>
      <c r="BX63" s="146"/>
      <c r="BY63" s="147"/>
      <c r="BZ63" s="151"/>
      <c r="CA63" s="146"/>
      <c r="CB63" s="146"/>
      <c r="CC63" s="146"/>
      <c r="CD63" s="152"/>
      <c r="CE63" s="133" t="s">
        <v>80</v>
      </c>
      <c r="CF63" s="134"/>
      <c r="CG63" s="134"/>
      <c r="CH63" s="134"/>
      <c r="CI63" s="134"/>
      <c r="CJ63" s="134"/>
      <c r="CK63" s="134"/>
      <c r="CL63" s="134"/>
      <c r="CM63" s="134"/>
      <c r="CN63" s="134"/>
      <c r="CO63" s="134"/>
      <c r="CP63" s="134"/>
      <c r="CQ63" s="134"/>
      <c r="CR63" s="134"/>
      <c r="CS63" s="134"/>
      <c r="CT63" s="135"/>
    </row>
    <row r="64" spans="1:98" ht="6.75" customHeight="1">
      <c r="A64" s="21"/>
      <c r="B64" s="21"/>
      <c r="C64" s="86"/>
      <c r="D64" s="87"/>
      <c r="E64" s="99"/>
      <c r="F64" s="100"/>
      <c r="G64" s="100"/>
      <c r="H64" s="100"/>
      <c r="I64" s="100"/>
      <c r="J64" s="101"/>
      <c r="K64" s="99"/>
      <c r="L64" s="100"/>
      <c r="M64" s="100"/>
      <c r="N64" s="100"/>
      <c r="O64" s="100"/>
      <c r="P64" s="100"/>
      <c r="Q64" s="100"/>
      <c r="R64" s="100"/>
      <c r="S64" s="100"/>
      <c r="T64" s="100"/>
      <c r="U64" s="101"/>
      <c r="V64" s="99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1"/>
      <c r="AI64" s="93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5"/>
      <c r="BF64" s="105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7"/>
      <c r="BU64" s="126"/>
      <c r="BV64" s="127"/>
      <c r="BW64" s="127"/>
      <c r="BX64" s="127"/>
      <c r="BY64" s="128"/>
      <c r="BZ64" s="131"/>
      <c r="CA64" s="127"/>
      <c r="CB64" s="127"/>
      <c r="CC64" s="127"/>
      <c r="CD64" s="132"/>
      <c r="CE64" s="136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8"/>
    </row>
    <row r="65" spans="1:98" ht="6.75" customHeight="1">
      <c r="A65" s="21"/>
      <c r="B65" s="21"/>
      <c r="C65" s="86"/>
      <c r="D65" s="87"/>
      <c r="E65" s="99"/>
      <c r="F65" s="100"/>
      <c r="G65" s="100"/>
      <c r="H65" s="100"/>
      <c r="I65" s="100"/>
      <c r="J65" s="101"/>
      <c r="K65" s="99"/>
      <c r="L65" s="100"/>
      <c r="M65" s="100"/>
      <c r="N65" s="100"/>
      <c r="O65" s="100"/>
      <c r="P65" s="100"/>
      <c r="Q65" s="100"/>
      <c r="R65" s="100"/>
      <c r="S65" s="100"/>
      <c r="T65" s="100"/>
      <c r="U65" s="101"/>
      <c r="V65" s="99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1"/>
      <c r="AI65" s="93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5"/>
      <c r="BF65" s="105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7"/>
      <c r="BU65" s="126"/>
      <c r="BV65" s="127"/>
      <c r="BW65" s="127"/>
      <c r="BX65" s="127"/>
      <c r="BY65" s="128"/>
      <c r="BZ65" s="131"/>
      <c r="CA65" s="127"/>
      <c r="CB65" s="127"/>
      <c r="CC65" s="127"/>
      <c r="CD65" s="132"/>
      <c r="CE65" s="136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8"/>
    </row>
    <row r="66" spans="1:98" ht="6.75" customHeight="1">
      <c r="A66" s="21"/>
      <c r="B66" s="21"/>
      <c r="C66" s="86"/>
      <c r="D66" s="87"/>
      <c r="E66" s="99"/>
      <c r="F66" s="100"/>
      <c r="G66" s="100"/>
      <c r="H66" s="100"/>
      <c r="I66" s="100"/>
      <c r="J66" s="101"/>
      <c r="K66" s="114"/>
      <c r="L66" s="115"/>
      <c r="M66" s="115"/>
      <c r="N66" s="115"/>
      <c r="O66" s="115"/>
      <c r="P66" s="115"/>
      <c r="Q66" s="115"/>
      <c r="R66" s="115"/>
      <c r="S66" s="115"/>
      <c r="T66" s="115"/>
      <c r="U66" s="116"/>
      <c r="V66" s="114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6"/>
      <c r="AI66" s="220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2"/>
      <c r="BF66" s="299"/>
      <c r="BG66" s="300"/>
      <c r="BH66" s="300"/>
      <c r="BI66" s="300"/>
      <c r="BJ66" s="300"/>
      <c r="BK66" s="300"/>
      <c r="BL66" s="300"/>
      <c r="BM66" s="300"/>
      <c r="BN66" s="300"/>
      <c r="BO66" s="300"/>
      <c r="BP66" s="300"/>
      <c r="BQ66" s="300"/>
      <c r="BR66" s="300"/>
      <c r="BS66" s="300"/>
      <c r="BT66" s="301"/>
      <c r="BU66" s="148"/>
      <c r="BV66" s="149"/>
      <c r="BW66" s="149"/>
      <c r="BX66" s="149"/>
      <c r="BY66" s="150"/>
      <c r="BZ66" s="153"/>
      <c r="CA66" s="149"/>
      <c r="CB66" s="149"/>
      <c r="CC66" s="149"/>
      <c r="CD66" s="154"/>
      <c r="CE66" s="155"/>
      <c r="CF66" s="156"/>
      <c r="CG66" s="156"/>
      <c r="CH66" s="156"/>
      <c r="CI66" s="156"/>
      <c r="CJ66" s="156"/>
      <c r="CK66" s="156"/>
      <c r="CL66" s="156"/>
      <c r="CM66" s="156"/>
      <c r="CN66" s="156"/>
      <c r="CO66" s="156"/>
      <c r="CP66" s="156"/>
      <c r="CQ66" s="156"/>
      <c r="CR66" s="156"/>
      <c r="CS66" s="156"/>
      <c r="CT66" s="157"/>
    </row>
    <row r="67" spans="1:98" ht="6.75" customHeight="1">
      <c r="A67" s="21"/>
      <c r="B67" s="21"/>
      <c r="C67" s="86"/>
      <c r="D67" s="87"/>
      <c r="E67" s="99"/>
      <c r="F67" s="100"/>
      <c r="G67" s="100"/>
      <c r="H67" s="100"/>
      <c r="I67" s="100"/>
      <c r="J67" s="101"/>
      <c r="K67" s="285" t="s">
        <v>11</v>
      </c>
      <c r="L67" s="286"/>
      <c r="M67" s="286"/>
      <c r="N67" s="286"/>
      <c r="O67" s="286"/>
      <c r="P67" s="286"/>
      <c r="Q67" s="286"/>
      <c r="R67" s="286"/>
      <c r="S67" s="286"/>
      <c r="T67" s="286"/>
      <c r="U67" s="287"/>
      <c r="V67" s="178" t="s">
        <v>99</v>
      </c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80"/>
      <c r="AI67" s="178" t="s">
        <v>100</v>
      </c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80"/>
      <c r="BF67" s="42"/>
      <c r="BG67" s="43"/>
      <c r="BH67" s="43"/>
      <c r="BI67" s="43"/>
      <c r="BJ67" s="43"/>
      <c r="BK67" s="43"/>
      <c r="BL67" s="185"/>
      <c r="BM67" s="185"/>
      <c r="BN67" s="185"/>
      <c r="BO67" s="185"/>
      <c r="BP67" s="185"/>
      <c r="BQ67" s="43"/>
      <c r="BR67" s="43"/>
      <c r="BS67" s="43"/>
      <c r="BT67" s="44"/>
      <c r="BU67" s="254">
        <f>IF(BL68="","",IF(BL68&lt;=AS71,"○",""))</f>
      </c>
      <c r="BV67" s="255"/>
      <c r="BW67" s="255"/>
      <c r="BX67" s="255"/>
      <c r="BY67" s="256"/>
      <c r="BZ67" s="188">
        <f>IF(BL68="","",IF(BL68&gt;AS71,"○",""))</f>
      </c>
      <c r="CA67" s="189"/>
      <c r="CB67" s="189"/>
      <c r="CC67" s="189"/>
      <c r="CD67" s="190"/>
      <c r="CE67" s="158" t="s">
        <v>85</v>
      </c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60"/>
    </row>
    <row r="68" spans="1:98" ht="6.75" customHeight="1">
      <c r="A68" s="21"/>
      <c r="B68" s="21"/>
      <c r="C68" s="86"/>
      <c r="D68" s="87"/>
      <c r="E68" s="99"/>
      <c r="F68" s="100"/>
      <c r="G68" s="100"/>
      <c r="H68" s="100"/>
      <c r="I68" s="100"/>
      <c r="J68" s="101"/>
      <c r="K68" s="285"/>
      <c r="L68" s="286"/>
      <c r="M68" s="286"/>
      <c r="N68" s="286"/>
      <c r="O68" s="286"/>
      <c r="P68" s="286"/>
      <c r="Q68" s="286"/>
      <c r="R68" s="286"/>
      <c r="S68" s="286"/>
      <c r="T68" s="286"/>
      <c r="U68" s="287"/>
      <c r="V68" s="181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80"/>
      <c r="AI68" s="178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80"/>
      <c r="BF68" s="288" t="s">
        <v>27</v>
      </c>
      <c r="BG68" s="289"/>
      <c r="BH68" s="289"/>
      <c r="BI68" s="289"/>
      <c r="BJ68" s="289"/>
      <c r="BK68" s="289"/>
      <c r="BL68" s="291"/>
      <c r="BM68" s="291"/>
      <c r="BN68" s="291"/>
      <c r="BO68" s="291"/>
      <c r="BP68" s="291"/>
      <c r="BQ68" s="293" t="s">
        <v>37</v>
      </c>
      <c r="BR68" s="294"/>
      <c r="BS68" s="294"/>
      <c r="BT68" s="45"/>
      <c r="BU68" s="208"/>
      <c r="BV68" s="209"/>
      <c r="BW68" s="209"/>
      <c r="BX68" s="209"/>
      <c r="BY68" s="210"/>
      <c r="BZ68" s="191"/>
      <c r="CA68" s="192"/>
      <c r="CB68" s="192"/>
      <c r="CC68" s="192"/>
      <c r="CD68" s="193"/>
      <c r="CE68" s="161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3"/>
    </row>
    <row r="69" spans="1:98" ht="6.75" customHeight="1">
      <c r="A69" s="21"/>
      <c r="B69" s="21"/>
      <c r="C69" s="86"/>
      <c r="D69" s="87"/>
      <c r="E69" s="99"/>
      <c r="F69" s="100"/>
      <c r="G69" s="100"/>
      <c r="H69" s="100"/>
      <c r="I69" s="100"/>
      <c r="J69" s="101"/>
      <c r="K69" s="285"/>
      <c r="L69" s="286"/>
      <c r="M69" s="286"/>
      <c r="N69" s="286"/>
      <c r="O69" s="286"/>
      <c r="P69" s="286"/>
      <c r="Q69" s="286"/>
      <c r="R69" s="286"/>
      <c r="S69" s="286"/>
      <c r="T69" s="286"/>
      <c r="U69" s="287"/>
      <c r="V69" s="181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80"/>
      <c r="AI69" s="181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80"/>
      <c r="BF69" s="290"/>
      <c r="BG69" s="289"/>
      <c r="BH69" s="289"/>
      <c r="BI69" s="289"/>
      <c r="BJ69" s="289"/>
      <c r="BK69" s="289"/>
      <c r="BL69" s="292"/>
      <c r="BM69" s="292"/>
      <c r="BN69" s="292"/>
      <c r="BO69" s="292"/>
      <c r="BP69" s="292"/>
      <c r="BQ69" s="294"/>
      <c r="BR69" s="294"/>
      <c r="BS69" s="294"/>
      <c r="BT69" s="45"/>
      <c r="BU69" s="208"/>
      <c r="BV69" s="209"/>
      <c r="BW69" s="209"/>
      <c r="BX69" s="209"/>
      <c r="BY69" s="210"/>
      <c r="BZ69" s="191"/>
      <c r="CA69" s="192"/>
      <c r="CB69" s="192"/>
      <c r="CC69" s="192"/>
      <c r="CD69" s="193"/>
      <c r="CE69" s="161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3"/>
    </row>
    <row r="70" spans="1:98" ht="6.75" customHeight="1">
      <c r="A70" s="21"/>
      <c r="B70" s="21"/>
      <c r="C70" s="86"/>
      <c r="D70" s="87"/>
      <c r="E70" s="99"/>
      <c r="F70" s="100"/>
      <c r="G70" s="100"/>
      <c r="H70" s="100"/>
      <c r="I70" s="100"/>
      <c r="J70" s="101"/>
      <c r="K70" s="285"/>
      <c r="L70" s="286"/>
      <c r="M70" s="286"/>
      <c r="N70" s="286"/>
      <c r="O70" s="286"/>
      <c r="P70" s="286"/>
      <c r="Q70" s="286"/>
      <c r="R70" s="286"/>
      <c r="S70" s="286"/>
      <c r="T70" s="286"/>
      <c r="U70" s="287"/>
      <c r="V70" s="181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80"/>
      <c r="AI70" s="182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4"/>
      <c r="BF70" s="47"/>
      <c r="BG70" s="48"/>
      <c r="BH70" s="48"/>
      <c r="BI70" s="48"/>
      <c r="BJ70" s="48"/>
      <c r="BK70" s="48"/>
      <c r="BL70" s="295"/>
      <c r="BM70" s="295"/>
      <c r="BN70" s="295"/>
      <c r="BO70" s="295"/>
      <c r="BP70" s="295"/>
      <c r="BQ70" s="48"/>
      <c r="BR70" s="48"/>
      <c r="BS70" s="48"/>
      <c r="BT70" s="49"/>
      <c r="BU70" s="257"/>
      <c r="BV70" s="258"/>
      <c r="BW70" s="258"/>
      <c r="BX70" s="258"/>
      <c r="BY70" s="259"/>
      <c r="BZ70" s="188"/>
      <c r="CA70" s="189"/>
      <c r="CB70" s="189"/>
      <c r="CC70" s="189"/>
      <c r="CD70" s="190"/>
      <c r="CE70" s="161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3"/>
    </row>
    <row r="71" spans="1:98" ht="6.75" customHeight="1">
      <c r="A71" s="21"/>
      <c r="B71" s="21"/>
      <c r="C71" s="86"/>
      <c r="D71" s="87"/>
      <c r="E71" s="99"/>
      <c r="F71" s="100"/>
      <c r="G71" s="100"/>
      <c r="H71" s="100"/>
      <c r="I71" s="100"/>
      <c r="J71" s="101"/>
      <c r="K71" s="285"/>
      <c r="L71" s="286"/>
      <c r="M71" s="286"/>
      <c r="N71" s="286"/>
      <c r="O71" s="286"/>
      <c r="P71" s="286"/>
      <c r="Q71" s="286"/>
      <c r="R71" s="286"/>
      <c r="S71" s="286"/>
      <c r="T71" s="286"/>
      <c r="U71" s="287"/>
      <c r="V71" s="181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80"/>
      <c r="AI71" s="24"/>
      <c r="AJ71" s="34"/>
      <c r="AK71" s="50"/>
      <c r="AL71" s="50"/>
      <c r="AM71" s="50"/>
      <c r="AN71" s="376" t="s">
        <v>21</v>
      </c>
      <c r="AO71" s="377"/>
      <c r="AP71" s="377"/>
      <c r="AQ71" s="377"/>
      <c r="AR71" s="377"/>
      <c r="AS71" s="378" t="str">
        <f>IF(ISERROR(IF(AX8="","?",IF(AX8="GeN2 MOD",DB10,DB11))),"?",IF(AX8="","?",IF(AX8="GeN2 MOD",DB10,DB11)))</f>
        <v>?</v>
      </c>
      <c r="AT71" s="379"/>
      <c r="AU71" s="379"/>
      <c r="AV71" s="379"/>
      <c r="AW71" s="379"/>
      <c r="AX71" s="380"/>
      <c r="AY71" s="381" t="s">
        <v>43</v>
      </c>
      <c r="AZ71" s="381"/>
      <c r="BA71" s="381"/>
      <c r="BB71" s="73"/>
      <c r="BC71" s="22"/>
      <c r="BD71" s="22"/>
      <c r="BE71" s="25"/>
      <c r="BF71" s="288" t="s">
        <v>28</v>
      </c>
      <c r="BG71" s="296"/>
      <c r="BH71" s="296"/>
      <c r="BI71" s="296"/>
      <c r="BJ71" s="296"/>
      <c r="BK71" s="296"/>
      <c r="BL71" s="291"/>
      <c r="BM71" s="291"/>
      <c r="BN71" s="291"/>
      <c r="BO71" s="291"/>
      <c r="BP71" s="291"/>
      <c r="BQ71" s="297" t="s">
        <v>38</v>
      </c>
      <c r="BR71" s="293"/>
      <c r="BS71" s="293"/>
      <c r="BT71" s="45"/>
      <c r="BU71" s="208"/>
      <c r="BV71" s="209"/>
      <c r="BW71" s="209"/>
      <c r="BX71" s="209"/>
      <c r="BY71" s="210"/>
      <c r="BZ71" s="191"/>
      <c r="CA71" s="192"/>
      <c r="CB71" s="192"/>
      <c r="CC71" s="192"/>
      <c r="CD71" s="193"/>
      <c r="CE71" s="161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3"/>
    </row>
    <row r="72" spans="1:98" ht="6.75" customHeight="1">
      <c r="A72" s="21"/>
      <c r="B72" s="21"/>
      <c r="C72" s="86"/>
      <c r="D72" s="87"/>
      <c r="E72" s="99"/>
      <c r="F72" s="100"/>
      <c r="G72" s="100"/>
      <c r="H72" s="100"/>
      <c r="I72" s="100"/>
      <c r="J72" s="101"/>
      <c r="K72" s="285"/>
      <c r="L72" s="286"/>
      <c r="M72" s="286"/>
      <c r="N72" s="286"/>
      <c r="O72" s="286"/>
      <c r="P72" s="286"/>
      <c r="Q72" s="286"/>
      <c r="R72" s="286"/>
      <c r="S72" s="286"/>
      <c r="T72" s="286"/>
      <c r="U72" s="287"/>
      <c r="V72" s="181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80"/>
      <c r="AI72" s="24"/>
      <c r="AJ72" s="50"/>
      <c r="AK72" s="50"/>
      <c r="AL72" s="50"/>
      <c r="AM72" s="50"/>
      <c r="AN72" s="382"/>
      <c r="AO72" s="382"/>
      <c r="AP72" s="382"/>
      <c r="AQ72" s="382"/>
      <c r="AR72" s="382"/>
      <c r="AS72" s="383"/>
      <c r="AT72" s="383"/>
      <c r="AU72" s="383"/>
      <c r="AV72" s="383"/>
      <c r="AW72" s="383"/>
      <c r="AX72" s="384"/>
      <c r="AY72" s="385"/>
      <c r="AZ72" s="385"/>
      <c r="BA72" s="385"/>
      <c r="BB72" s="22"/>
      <c r="BC72" s="22"/>
      <c r="BD72" s="22"/>
      <c r="BE72" s="25"/>
      <c r="BF72" s="288"/>
      <c r="BG72" s="296"/>
      <c r="BH72" s="296"/>
      <c r="BI72" s="296"/>
      <c r="BJ72" s="296"/>
      <c r="BK72" s="296"/>
      <c r="BL72" s="292"/>
      <c r="BM72" s="292"/>
      <c r="BN72" s="292"/>
      <c r="BO72" s="292"/>
      <c r="BP72" s="292"/>
      <c r="BQ72" s="293"/>
      <c r="BR72" s="293"/>
      <c r="BS72" s="293"/>
      <c r="BT72" s="45"/>
      <c r="BU72" s="208"/>
      <c r="BV72" s="209"/>
      <c r="BW72" s="209"/>
      <c r="BX72" s="209"/>
      <c r="BY72" s="210"/>
      <c r="BZ72" s="191"/>
      <c r="CA72" s="192"/>
      <c r="CB72" s="192"/>
      <c r="CC72" s="192"/>
      <c r="CD72" s="193"/>
      <c r="CE72" s="161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3"/>
    </row>
    <row r="73" spans="1:98" ht="6.75" customHeight="1">
      <c r="A73" s="21"/>
      <c r="B73" s="21"/>
      <c r="C73" s="86"/>
      <c r="D73" s="87"/>
      <c r="E73" s="99"/>
      <c r="F73" s="100"/>
      <c r="G73" s="100"/>
      <c r="H73" s="100"/>
      <c r="I73" s="100"/>
      <c r="J73" s="101"/>
      <c r="K73" s="285"/>
      <c r="L73" s="286"/>
      <c r="M73" s="286"/>
      <c r="N73" s="286"/>
      <c r="O73" s="286"/>
      <c r="P73" s="286"/>
      <c r="Q73" s="286"/>
      <c r="R73" s="286"/>
      <c r="S73" s="286"/>
      <c r="T73" s="286"/>
      <c r="U73" s="287"/>
      <c r="V73" s="181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80"/>
      <c r="AI73" s="51"/>
      <c r="AJ73" s="52"/>
      <c r="AK73" s="27"/>
      <c r="AL73" s="27"/>
      <c r="AM73" s="27"/>
      <c r="AN73" s="27"/>
      <c r="AO73" s="53"/>
      <c r="AP73" s="53"/>
      <c r="AQ73" s="53"/>
      <c r="AR73" s="53"/>
      <c r="AS73" s="53"/>
      <c r="AT73" s="53"/>
      <c r="AU73" s="54"/>
      <c r="AV73" s="54"/>
      <c r="AW73" s="54"/>
      <c r="AX73" s="54"/>
      <c r="AY73" s="52"/>
      <c r="AZ73" s="52"/>
      <c r="BA73" s="52"/>
      <c r="BB73" s="52"/>
      <c r="BC73" s="52"/>
      <c r="BD73" s="52"/>
      <c r="BE73" s="55"/>
      <c r="BF73" s="56"/>
      <c r="BG73" s="28"/>
      <c r="BH73" s="28"/>
      <c r="BI73" s="28"/>
      <c r="BJ73" s="28"/>
      <c r="BK73" s="28"/>
      <c r="BL73" s="143"/>
      <c r="BM73" s="143"/>
      <c r="BN73" s="143"/>
      <c r="BO73" s="143"/>
      <c r="BP73" s="143"/>
      <c r="BQ73" s="28"/>
      <c r="BR73" s="28"/>
      <c r="BS73" s="28"/>
      <c r="BT73" s="28"/>
      <c r="BU73" s="260"/>
      <c r="BV73" s="261"/>
      <c r="BW73" s="261"/>
      <c r="BX73" s="261"/>
      <c r="BY73" s="262"/>
      <c r="BZ73" s="191"/>
      <c r="CA73" s="192"/>
      <c r="CB73" s="192"/>
      <c r="CC73" s="192"/>
      <c r="CD73" s="193"/>
      <c r="CE73" s="164"/>
      <c r="CF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6"/>
    </row>
    <row r="74" spans="1:98" ht="6.75" customHeight="1">
      <c r="A74" s="21"/>
      <c r="B74" s="21"/>
      <c r="C74" s="86"/>
      <c r="D74" s="87"/>
      <c r="E74" s="99"/>
      <c r="F74" s="100"/>
      <c r="G74" s="100"/>
      <c r="H74" s="100"/>
      <c r="I74" s="100"/>
      <c r="J74" s="101"/>
      <c r="K74" s="108" t="s">
        <v>90</v>
      </c>
      <c r="L74" s="109"/>
      <c r="M74" s="109"/>
      <c r="N74" s="109"/>
      <c r="O74" s="109"/>
      <c r="P74" s="109"/>
      <c r="Q74" s="109"/>
      <c r="R74" s="109"/>
      <c r="S74" s="109"/>
      <c r="T74" s="109"/>
      <c r="U74" s="110"/>
      <c r="V74" s="232" t="s">
        <v>9</v>
      </c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4"/>
      <c r="AI74" s="108" t="s">
        <v>89</v>
      </c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10"/>
      <c r="BF74" s="172"/>
      <c r="BG74" s="173"/>
      <c r="BH74" s="173"/>
      <c r="BI74" s="173"/>
      <c r="BJ74" s="173"/>
      <c r="BK74" s="173"/>
      <c r="BL74" s="173"/>
      <c r="BM74" s="173"/>
      <c r="BN74" s="173"/>
      <c r="BO74" s="173"/>
      <c r="BP74" s="173"/>
      <c r="BQ74" s="173"/>
      <c r="BR74" s="173"/>
      <c r="BS74" s="173"/>
      <c r="BT74" s="174"/>
      <c r="BU74" s="123"/>
      <c r="BV74" s="124"/>
      <c r="BW74" s="124"/>
      <c r="BX74" s="124"/>
      <c r="BY74" s="125"/>
      <c r="BZ74" s="129"/>
      <c r="CA74" s="124"/>
      <c r="CB74" s="124"/>
      <c r="CC74" s="124"/>
      <c r="CD74" s="130"/>
      <c r="CE74" s="133" t="s">
        <v>80</v>
      </c>
      <c r="CF74" s="134"/>
      <c r="CG74" s="134"/>
      <c r="CH74" s="134"/>
      <c r="CI74" s="134"/>
      <c r="CJ74" s="134"/>
      <c r="CK74" s="134"/>
      <c r="CL74" s="134"/>
      <c r="CM74" s="134"/>
      <c r="CN74" s="134"/>
      <c r="CO74" s="134"/>
      <c r="CP74" s="134"/>
      <c r="CQ74" s="134"/>
      <c r="CR74" s="134"/>
      <c r="CS74" s="134"/>
      <c r="CT74" s="135"/>
    </row>
    <row r="75" spans="1:98" ht="6.75" customHeight="1">
      <c r="A75" s="21"/>
      <c r="B75" s="21"/>
      <c r="C75" s="86"/>
      <c r="D75" s="87"/>
      <c r="E75" s="99"/>
      <c r="F75" s="100"/>
      <c r="G75" s="100"/>
      <c r="H75" s="100"/>
      <c r="I75" s="100"/>
      <c r="J75" s="101"/>
      <c r="K75" s="93"/>
      <c r="L75" s="94"/>
      <c r="M75" s="94"/>
      <c r="N75" s="94"/>
      <c r="O75" s="94"/>
      <c r="P75" s="94"/>
      <c r="Q75" s="94"/>
      <c r="R75" s="94"/>
      <c r="S75" s="94"/>
      <c r="T75" s="94"/>
      <c r="U75" s="95"/>
      <c r="V75" s="99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1"/>
      <c r="AI75" s="93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5"/>
      <c r="BF75" s="105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7"/>
      <c r="BU75" s="126"/>
      <c r="BV75" s="127"/>
      <c r="BW75" s="127"/>
      <c r="BX75" s="127"/>
      <c r="BY75" s="128"/>
      <c r="BZ75" s="131"/>
      <c r="CA75" s="127"/>
      <c r="CB75" s="127"/>
      <c r="CC75" s="127"/>
      <c r="CD75" s="132"/>
      <c r="CE75" s="136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8"/>
    </row>
    <row r="76" spans="1:98" ht="6.75" customHeight="1">
      <c r="A76" s="21"/>
      <c r="B76" s="21"/>
      <c r="C76" s="86"/>
      <c r="D76" s="87"/>
      <c r="E76" s="99"/>
      <c r="F76" s="100"/>
      <c r="G76" s="100"/>
      <c r="H76" s="100"/>
      <c r="I76" s="100"/>
      <c r="J76" s="101"/>
      <c r="K76" s="93"/>
      <c r="L76" s="94"/>
      <c r="M76" s="94"/>
      <c r="N76" s="94"/>
      <c r="O76" s="94"/>
      <c r="P76" s="94"/>
      <c r="Q76" s="94"/>
      <c r="R76" s="94"/>
      <c r="S76" s="94"/>
      <c r="T76" s="94"/>
      <c r="U76" s="95"/>
      <c r="V76" s="99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1"/>
      <c r="AI76" s="93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5"/>
      <c r="BF76" s="105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7"/>
      <c r="BU76" s="126"/>
      <c r="BV76" s="127"/>
      <c r="BW76" s="127"/>
      <c r="BX76" s="127"/>
      <c r="BY76" s="128"/>
      <c r="BZ76" s="131"/>
      <c r="CA76" s="127"/>
      <c r="CB76" s="127"/>
      <c r="CC76" s="127"/>
      <c r="CD76" s="132"/>
      <c r="CE76" s="136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8"/>
    </row>
    <row r="77" spans="1:98" ht="6.75" customHeight="1">
      <c r="A77" s="21"/>
      <c r="B77" s="21"/>
      <c r="C77" s="88"/>
      <c r="D77" s="89"/>
      <c r="E77" s="102"/>
      <c r="F77" s="103"/>
      <c r="G77" s="103"/>
      <c r="H77" s="103"/>
      <c r="I77" s="103"/>
      <c r="J77" s="104"/>
      <c r="K77" s="96"/>
      <c r="L77" s="97"/>
      <c r="M77" s="97"/>
      <c r="N77" s="97"/>
      <c r="O77" s="97"/>
      <c r="P77" s="97"/>
      <c r="Q77" s="97"/>
      <c r="R77" s="97"/>
      <c r="S77" s="97"/>
      <c r="T77" s="97"/>
      <c r="U77" s="98"/>
      <c r="V77" s="102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4"/>
      <c r="AI77" s="96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8"/>
      <c r="BF77" s="175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7"/>
      <c r="BU77" s="170"/>
      <c r="BV77" s="168"/>
      <c r="BW77" s="168"/>
      <c r="BX77" s="168"/>
      <c r="BY77" s="171"/>
      <c r="BZ77" s="167"/>
      <c r="CA77" s="168"/>
      <c r="CB77" s="168"/>
      <c r="CC77" s="168"/>
      <c r="CD77" s="169"/>
      <c r="CE77" s="155"/>
      <c r="CF77" s="156"/>
      <c r="CG77" s="156"/>
      <c r="CH77" s="156"/>
      <c r="CI77" s="156"/>
      <c r="CJ77" s="156"/>
      <c r="CK77" s="156"/>
      <c r="CL77" s="156"/>
      <c r="CM77" s="156"/>
      <c r="CN77" s="156"/>
      <c r="CO77" s="156"/>
      <c r="CP77" s="156"/>
      <c r="CQ77" s="156"/>
      <c r="CR77" s="156"/>
      <c r="CS77" s="156"/>
      <c r="CT77" s="157"/>
    </row>
    <row r="78" spans="1:98" ht="6.75" customHeight="1">
      <c r="A78" s="21"/>
      <c r="B78" s="21"/>
      <c r="C78" s="263" t="s">
        <v>91</v>
      </c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  <c r="BB78" s="264"/>
      <c r="BC78" s="264"/>
      <c r="BD78" s="264"/>
      <c r="BE78" s="264"/>
      <c r="BF78" s="264"/>
      <c r="BG78" s="264"/>
      <c r="BH78" s="264"/>
      <c r="BI78" s="264"/>
      <c r="BJ78" s="264"/>
      <c r="BK78" s="264"/>
      <c r="BL78" s="264"/>
      <c r="BM78" s="264"/>
      <c r="BN78" s="264"/>
      <c r="BO78" s="264"/>
      <c r="BP78" s="264"/>
      <c r="BQ78" s="264"/>
      <c r="BR78" s="264"/>
      <c r="BS78" s="264"/>
      <c r="BT78" s="264"/>
      <c r="BU78" s="264"/>
      <c r="BV78" s="264"/>
      <c r="BW78" s="264"/>
      <c r="BX78" s="264"/>
      <c r="BY78" s="264"/>
      <c r="BZ78" s="264"/>
      <c r="CA78" s="264"/>
      <c r="CB78" s="264"/>
      <c r="CC78" s="264"/>
      <c r="CD78" s="265"/>
      <c r="CE78" s="7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</row>
    <row r="79" spans="1:98" ht="6.75" customHeight="1">
      <c r="A79" s="21"/>
      <c r="B79" s="21"/>
      <c r="C79" s="266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267"/>
      <c r="BF79" s="267"/>
      <c r="BG79" s="267"/>
      <c r="BH79" s="267"/>
      <c r="BI79" s="267"/>
      <c r="BJ79" s="267"/>
      <c r="BK79" s="267"/>
      <c r="BL79" s="267"/>
      <c r="BM79" s="267"/>
      <c r="BN79" s="267"/>
      <c r="BO79" s="267"/>
      <c r="BP79" s="267"/>
      <c r="BQ79" s="267"/>
      <c r="BR79" s="267"/>
      <c r="BS79" s="267"/>
      <c r="BT79" s="267"/>
      <c r="BU79" s="267"/>
      <c r="BV79" s="267"/>
      <c r="BW79" s="267"/>
      <c r="BX79" s="267"/>
      <c r="BY79" s="267"/>
      <c r="BZ79" s="267"/>
      <c r="CA79" s="267"/>
      <c r="CB79" s="267"/>
      <c r="CC79" s="267"/>
      <c r="CD79" s="268"/>
      <c r="CE79" s="7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</row>
    <row r="80" spans="1:104" ht="6.75" customHeight="1">
      <c r="A80" s="21"/>
      <c r="B80" s="21"/>
      <c r="C80" s="266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267"/>
      <c r="BB80" s="267"/>
      <c r="BC80" s="267"/>
      <c r="BD80" s="267"/>
      <c r="BE80" s="267"/>
      <c r="BF80" s="267"/>
      <c r="BG80" s="267"/>
      <c r="BH80" s="267"/>
      <c r="BI80" s="267"/>
      <c r="BJ80" s="267"/>
      <c r="BK80" s="267"/>
      <c r="BL80" s="267"/>
      <c r="BM80" s="267"/>
      <c r="BN80" s="267"/>
      <c r="BO80" s="267"/>
      <c r="BP80" s="267"/>
      <c r="BQ80" s="267"/>
      <c r="BR80" s="267"/>
      <c r="BS80" s="267"/>
      <c r="BT80" s="267"/>
      <c r="BU80" s="267"/>
      <c r="BV80" s="267"/>
      <c r="BW80" s="267"/>
      <c r="BX80" s="267"/>
      <c r="BY80" s="267"/>
      <c r="BZ80" s="267"/>
      <c r="CA80" s="267"/>
      <c r="CB80" s="267"/>
      <c r="CC80" s="267"/>
      <c r="CD80" s="268"/>
      <c r="CE80" s="7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Z80" s="1"/>
    </row>
    <row r="81" spans="1:104" ht="6.75" customHeight="1">
      <c r="A81" s="21"/>
      <c r="B81" s="21"/>
      <c r="C81" s="269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270"/>
      <c r="BE81" s="270"/>
      <c r="BF81" s="270"/>
      <c r="BG81" s="270"/>
      <c r="BH81" s="270"/>
      <c r="BI81" s="270"/>
      <c r="BJ81" s="270"/>
      <c r="BK81" s="270"/>
      <c r="BL81" s="270"/>
      <c r="BM81" s="270"/>
      <c r="BN81" s="270"/>
      <c r="BO81" s="270"/>
      <c r="BP81" s="270"/>
      <c r="BQ81" s="270"/>
      <c r="BR81" s="270"/>
      <c r="BS81" s="270"/>
      <c r="BT81" s="270"/>
      <c r="BU81" s="270"/>
      <c r="BV81" s="270"/>
      <c r="BW81" s="270"/>
      <c r="BX81" s="270"/>
      <c r="BY81" s="270"/>
      <c r="BZ81" s="270"/>
      <c r="CA81" s="270"/>
      <c r="CB81" s="270"/>
      <c r="CC81" s="270"/>
      <c r="CD81" s="271"/>
      <c r="CE81" s="7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Z81" s="1"/>
    </row>
    <row r="82" spans="1:113" ht="6.75" customHeight="1">
      <c r="A82" s="21"/>
      <c r="B82" s="2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7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Z82" s="1"/>
      <c r="DH82" s="6"/>
      <c r="DI82" s="6"/>
    </row>
    <row r="83" spans="1:107" s="6" customFormat="1" ht="6.75" customHeight="1">
      <c r="A83" s="46"/>
      <c r="B83" s="46"/>
      <c r="C83" s="272" t="s">
        <v>22</v>
      </c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  <c r="AL83" s="272"/>
      <c r="AM83" s="272"/>
      <c r="AN83" s="272"/>
      <c r="AO83" s="272"/>
      <c r="AP83" s="272"/>
      <c r="AQ83" s="272"/>
      <c r="AR83" s="272"/>
      <c r="AS83" s="272"/>
      <c r="AT83" s="272"/>
      <c r="AU83" s="272"/>
      <c r="AV83" s="272"/>
      <c r="AW83" s="272"/>
      <c r="AX83" s="272"/>
      <c r="AY83" s="272"/>
      <c r="AZ83" s="272"/>
      <c r="BA83" s="272"/>
      <c r="BB83" s="272"/>
      <c r="BC83" s="272"/>
      <c r="BD83" s="272"/>
      <c r="BE83" s="272"/>
      <c r="BF83" s="272"/>
      <c r="BG83" s="272"/>
      <c r="BH83" s="272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2"/>
      <c r="CD83" s="272"/>
      <c r="CE83" s="7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Z83" s="1"/>
      <c r="DA83" s="2"/>
      <c r="DB83" s="2"/>
      <c r="DC83" s="2"/>
    </row>
    <row r="84" spans="1:113" s="6" customFormat="1" ht="6.75" customHeight="1">
      <c r="A84" s="46"/>
      <c r="B84" s="46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  <c r="BC84" s="273"/>
      <c r="BD84" s="273"/>
      <c r="BE84" s="273"/>
      <c r="BF84" s="273"/>
      <c r="BG84" s="273"/>
      <c r="BH84" s="273"/>
      <c r="BI84" s="273"/>
      <c r="BJ84" s="273"/>
      <c r="BK84" s="273"/>
      <c r="BL84" s="273"/>
      <c r="BM84" s="273"/>
      <c r="BN84" s="273"/>
      <c r="BO84" s="273"/>
      <c r="BP84" s="273"/>
      <c r="BQ84" s="273"/>
      <c r="BR84" s="273"/>
      <c r="BS84" s="273"/>
      <c r="BT84" s="273"/>
      <c r="BU84" s="273"/>
      <c r="BV84" s="273"/>
      <c r="BW84" s="273"/>
      <c r="BX84" s="273"/>
      <c r="BY84" s="273"/>
      <c r="BZ84" s="273"/>
      <c r="CA84" s="273"/>
      <c r="CB84" s="273"/>
      <c r="CC84" s="273"/>
      <c r="CD84" s="273"/>
      <c r="CE84" s="7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Z84" s="1"/>
      <c r="DA84" s="2"/>
      <c r="DB84" s="2"/>
      <c r="DC84" s="2"/>
      <c r="DH84" s="2"/>
      <c r="DI84" s="2"/>
    </row>
    <row r="85" spans="1:104" ht="6.75" customHeight="1">
      <c r="A85" s="21"/>
      <c r="B85" s="21"/>
      <c r="C85" s="282" t="s">
        <v>23</v>
      </c>
      <c r="D85" s="283"/>
      <c r="E85" s="251" t="s">
        <v>0</v>
      </c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 t="s">
        <v>1</v>
      </c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 t="s">
        <v>24</v>
      </c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  <c r="BB85" s="251"/>
      <c r="BC85" s="251"/>
      <c r="BD85" s="251"/>
      <c r="BE85" s="251"/>
      <c r="BF85" s="251" t="s">
        <v>25</v>
      </c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80" t="s">
        <v>26</v>
      </c>
      <c r="CA85" s="264"/>
      <c r="CB85" s="264"/>
      <c r="CC85" s="264"/>
      <c r="CD85" s="265"/>
      <c r="CE85" s="358"/>
      <c r="CF85" s="359"/>
      <c r="CG85" s="359"/>
      <c r="CH85" s="359"/>
      <c r="CI85" s="359"/>
      <c r="CJ85" s="359"/>
      <c r="CK85" s="359"/>
      <c r="CL85" s="359"/>
      <c r="CM85" s="359"/>
      <c r="CN85" s="359"/>
      <c r="CO85" s="359"/>
      <c r="CP85" s="359"/>
      <c r="CQ85" s="359"/>
      <c r="CR85" s="359"/>
      <c r="CS85" s="359"/>
      <c r="CT85" s="359"/>
      <c r="CZ85" s="1"/>
    </row>
    <row r="86" spans="1:107" ht="6.75" customHeight="1">
      <c r="A86" s="21"/>
      <c r="B86" s="21"/>
      <c r="C86" s="105"/>
      <c r="D86" s="107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67"/>
      <c r="CA86" s="267"/>
      <c r="CB86" s="267"/>
      <c r="CC86" s="267"/>
      <c r="CD86" s="268"/>
      <c r="CE86" s="358"/>
      <c r="CF86" s="359"/>
      <c r="CG86" s="359"/>
      <c r="CH86" s="359"/>
      <c r="CI86" s="359"/>
      <c r="CJ86" s="359"/>
      <c r="CK86" s="359"/>
      <c r="CL86" s="359"/>
      <c r="CM86" s="359"/>
      <c r="CN86" s="359"/>
      <c r="CO86" s="359"/>
      <c r="CP86" s="359"/>
      <c r="CQ86" s="359"/>
      <c r="CR86" s="359"/>
      <c r="CS86" s="359"/>
      <c r="CT86" s="359"/>
      <c r="CZ86" s="1"/>
      <c r="DA86" s="6"/>
      <c r="DB86" s="6"/>
      <c r="DC86" s="6"/>
    </row>
    <row r="87" spans="1:107" ht="6.75" customHeight="1">
      <c r="A87" s="21"/>
      <c r="B87" s="21"/>
      <c r="C87" s="175"/>
      <c r="D87" s="177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70"/>
      <c r="CA87" s="270"/>
      <c r="CB87" s="270"/>
      <c r="CC87" s="270"/>
      <c r="CD87" s="271"/>
      <c r="CE87" s="358"/>
      <c r="CF87" s="359"/>
      <c r="CG87" s="359"/>
      <c r="CH87" s="359"/>
      <c r="CI87" s="359"/>
      <c r="CJ87" s="359"/>
      <c r="CK87" s="359"/>
      <c r="CL87" s="359"/>
      <c r="CM87" s="359"/>
      <c r="CN87" s="359"/>
      <c r="CO87" s="359"/>
      <c r="CP87" s="359"/>
      <c r="CQ87" s="359"/>
      <c r="CR87" s="359"/>
      <c r="CS87" s="359"/>
      <c r="CT87" s="359"/>
      <c r="CZ87" s="1"/>
      <c r="DA87" s="6"/>
      <c r="DB87" s="6"/>
      <c r="DC87" s="6"/>
    </row>
    <row r="88" spans="1:104" ht="6.75" customHeight="1">
      <c r="A88" s="21"/>
      <c r="B88" s="21"/>
      <c r="C88" s="237"/>
      <c r="D88" s="238"/>
      <c r="E88" s="237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38"/>
      <c r="V88" s="237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4"/>
      <c r="AI88" s="237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  <c r="AT88" s="241"/>
      <c r="AU88" s="241"/>
      <c r="AV88" s="241"/>
      <c r="AW88" s="241"/>
      <c r="AX88" s="241"/>
      <c r="AY88" s="241"/>
      <c r="AZ88" s="241"/>
      <c r="BA88" s="241"/>
      <c r="BB88" s="241"/>
      <c r="BC88" s="241"/>
      <c r="BD88" s="241"/>
      <c r="BE88" s="238"/>
      <c r="BF88" s="235"/>
      <c r="BG88" s="235"/>
      <c r="BH88" s="235"/>
      <c r="BI88" s="235"/>
      <c r="BJ88" s="235"/>
      <c r="BK88" s="235"/>
      <c r="BL88" s="235"/>
      <c r="BM88" s="235"/>
      <c r="BN88" s="235"/>
      <c r="BO88" s="235"/>
      <c r="BP88" s="235"/>
      <c r="BQ88" s="235"/>
      <c r="BR88" s="235"/>
      <c r="BS88" s="235"/>
      <c r="BT88" s="235"/>
      <c r="BU88" s="235"/>
      <c r="BV88" s="235"/>
      <c r="BW88" s="235"/>
      <c r="BX88" s="235"/>
      <c r="BY88" s="235"/>
      <c r="BZ88" s="235"/>
      <c r="CA88" s="235"/>
      <c r="CB88" s="235"/>
      <c r="CC88" s="235"/>
      <c r="CD88" s="235"/>
      <c r="CE88" s="360"/>
      <c r="CF88" s="359"/>
      <c r="CG88" s="359"/>
      <c r="CH88" s="359"/>
      <c r="CI88" s="359"/>
      <c r="CJ88" s="359"/>
      <c r="CK88" s="359"/>
      <c r="CL88" s="359"/>
      <c r="CM88" s="359"/>
      <c r="CN88" s="359"/>
      <c r="CO88" s="359"/>
      <c r="CP88" s="359"/>
      <c r="CQ88" s="359"/>
      <c r="CR88" s="359"/>
      <c r="CS88" s="359"/>
      <c r="CT88" s="359"/>
      <c r="CZ88" s="1"/>
    </row>
    <row r="89" spans="1:104" ht="6.75" customHeight="1">
      <c r="A89" s="21"/>
      <c r="B89" s="21"/>
      <c r="C89" s="274"/>
      <c r="D89" s="276"/>
      <c r="E89" s="274"/>
      <c r="F89" s="275"/>
      <c r="G89" s="275"/>
      <c r="H89" s="275"/>
      <c r="I89" s="275"/>
      <c r="J89" s="275"/>
      <c r="K89" s="275"/>
      <c r="L89" s="275"/>
      <c r="M89" s="275"/>
      <c r="N89" s="275"/>
      <c r="O89" s="275"/>
      <c r="P89" s="275"/>
      <c r="Q89" s="275"/>
      <c r="R89" s="275"/>
      <c r="S89" s="275"/>
      <c r="T89" s="275"/>
      <c r="U89" s="276"/>
      <c r="V89" s="277"/>
      <c r="W89" s="278"/>
      <c r="X89" s="278"/>
      <c r="Y89" s="278"/>
      <c r="Z89" s="278"/>
      <c r="AA89" s="278"/>
      <c r="AB89" s="278"/>
      <c r="AC89" s="278"/>
      <c r="AD89" s="278"/>
      <c r="AE89" s="278"/>
      <c r="AF89" s="278"/>
      <c r="AG89" s="278"/>
      <c r="AH89" s="279"/>
      <c r="AI89" s="274"/>
      <c r="AJ89" s="275"/>
      <c r="AK89" s="275"/>
      <c r="AL89" s="275"/>
      <c r="AM89" s="275"/>
      <c r="AN89" s="275"/>
      <c r="AO89" s="275"/>
      <c r="AP89" s="275"/>
      <c r="AQ89" s="275"/>
      <c r="AR89" s="275"/>
      <c r="AS89" s="275"/>
      <c r="AT89" s="275"/>
      <c r="AU89" s="275"/>
      <c r="AV89" s="275"/>
      <c r="AW89" s="275"/>
      <c r="AX89" s="275"/>
      <c r="AY89" s="275"/>
      <c r="AZ89" s="275"/>
      <c r="BA89" s="275"/>
      <c r="BB89" s="275"/>
      <c r="BC89" s="275"/>
      <c r="BD89" s="275"/>
      <c r="BE89" s="276"/>
      <c r="BF89" s="281"/>
      <c r="BG89" s="281"/>
      <c r="BH89" s="281"/>
      <c r="BI89" s="281"/>
      <c r="BJ89" s="281"/>
      <c r="BK89" s="281"/>
      <c r="BL89" s="281"/>
      <c r="BM89" s="281"/>
      <c r="BN89" s="281"/>
      <c r="BO89" s="281"/>
      <c r="BP89" s="281"/>
      <c r="BQ89" s="281"/>
      <c r="BR89" s="281"/>
      <c r="BS89" s="281"/>
      <c r="BT89" s="281"/>
      <c r="BU89" s="281"/>
      <c r="BV89" s="281"/>
      <c r="BW89" s="281"/>
      <c r="BX89" s="281"/>
      <c r="BY89" s="281"/>
      <c r="BZ89" s="281"/>
      <c r="CA89" s="281"/>
      <c r="CB89" s="281"/>
      <c r="CC89" s="281"/>
      <c r="CD89" s="281"/>
      <c r="CE89" s="358"/>
      <c r="CF89" s="359"/>
      <c r="CG89" s="359"/>
      <c r="CH89" s="359"/>
      <c r="CI89" s="359"/>
      <c r="CJ89" s="359"/>
      <c r="CK89" s="359"/>
      <c r="CL89" s="359"/>
      <c r="CM89" s="359"/>
      <c r="CN89" s="359"/>
      <c r="CO89" s="359"/>
      <c r="CP89" s="359"/>
      <c r="CQ89" s="359"/>
      <c r="CR89" s="359"/>
      <c r="CS89" s="359"/>
      <c r="CT89" s="359"/>
      <c r="CZ89" s="1"/>
    </row>
    <row r="90" spans="1:104" ht="6.75" customHeight="1">
      <c r="A90" s="21"/>
      <c r="B90" s="21"/>
      <c r="C90" s="237"/>
      <c r="D90" s="238"/>
      <c r="E90" s="237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38"/>
      <c r="V90" s="237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4"/>
      <c r="AI90" s="237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  <c r="AT90" s="241"/>
      <c r="AU90" s="241"/>
      <c r="AV90" s="241"/>
      <c r="AW90" s="241"/>
      <c r="AX90" s="241"/>
      <c r="AY90" s="241"/>
      <c r="AZ90" s="241"/>
      <c r="BA90" s="241"/>
      <c r="BB90" s="241"/>
      <c r="BC90" s="241"/>
      <c r="BD90" s="241"/>
      <c r="BE90" s="238"/>
      <c r="BF90" s="235"/>
      <c r="BG90" s="235"/>
      <c r="BH90" s="235"/>
      <c r="BI90" s="235"/>
      <c r="BJ90" s="235"/>
      <c r="BK90" s="235"/>
      <c r="BL90" s="235"/>
      <c r="BM90" s="235"/>
      <c r="BN90" s="235"/>
      <c r="BO90" s="235"/>
      <c r="BP90" s="235"/>
      <c r="BQ90" s="235"/>
      <c r="BR90" s="235"/>
      <c r="BS90" s="235"/>
      <c r="BT90" s="235"/>
      <c r="BU90" s="235"/>
      <c r="BV90" s="235"/>
      <c r="BW90" s="235"/>
      <c r="BX90" s="235"/>
      <c r="BY90" s="235"/>
      <c r="BZ90" s="235"/>
      <c r="CA90" s="235"/>
      <c r="CB90" s="235"/>
      <c r="CC90" s="235"/>
      <c r="CD90" s="235"/>
      <c r="CE90" s="358"/>
      <c r="CF90" s="359"/>
      <c r="CG90" s="359"/>
      <c r="CH90" s="359"/>
      <c r="CI90" s="359"/>
      <c r="CJ90" s="359"/>
      <c r="CK90" s="359"/>
      <c r="CL90" s="359"/>
      <c r="CM90" s="359"/>
      <c r="CN90" s="359"/>
      <c r="CO90" s="359"/>
      <c r="CP90" s="359"/>
      <c r="CQ90" s="359"/>
      <c r="CR90" s="359"/>
      <c r="CS90" s="359"/>
      <c r="CT90" s="359"/>
      <c r="CZ90" s="1"/>
    </row>
    <row r="91" spans="1:104" ht="6.75" customHeight="1">
      <c r="A91" s="21"/>
      <c r="B91" s="21"/>
      <c r="C91" s="239"/>
      <c r="D91" s="240"/>
      <c r="E91" s="239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0"/>
      <c r="V91" s="245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7"/>
      <c r="AI91" s="239"/>
      <c r="AJ91" s="242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242"/>
      <c r="BC91" s="242"/>
      <c r="BD91" s="242"/>
      <c r="BE91" s="240"/>
      <c r="BF91" s="236"/>
      <c r="BG91" s="236"/>
      <c r="BH91" s="236"/>
      <c r="BI91" s="236"/>
      <c r="BJ91" s="236"/>
      <c r="BK91" s="236"/>
      <c r="BL91" s="236"/>
      <c r="BM91" s="236"/>
      <c r="BN91" s="236"/>
      <c r="BO91" s="236"/>
      <c r="BP91" s="236"/>
      <c r="BQ91" s="236"/>
      <c r="BR91" s="236"/>
      <c r="BS91" s="236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358"/>
      <c r="CF91" s="359"/>
      <c r="CG91" s="359"/>
      <c r="CH91" s="359"/>
      <c r="CI91" s="359"/>
      <c r="CJ91" s="359"/>
      <c r="CK91" s="359"/>
      <c r="CL91" s="359"/>
      <c r="CM91" s="359"/>
      <c r="CN91" s="359"/>
      <c r="CO91" s="359"/>
      <c r="CP91" s="359"/>
      <c r="CQ91" s="359"/>
      <c r="CR91" s="359"/>
      <c r="CS91" s="359"/>
      <c r="CT91" s="359"/>
      <c r="CZ91" s="1"/>
    </row>
    <row r="92" spans="1:104" ht="6.75" customHeight="1">
      <c r="A92" s="21"/>
      <c r="B92" s="21"/>
      <c r="C92" s="237"/>
      <c r="D92" s="238"/>
      <c r="E92" s="237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38"/>
      <c r="V92" s="237"/>
      <c r="W92" s="243"/>
      <c r="X92" s="243"/>
      <c r="Y92" s="243"/>
      <c r="Z92" s="243"/>
      <c r="AA92" s="243"/>
      <c r="AB92" s="243"/>
      <c r="AC92" s="243"/>
      <c r="AD92" s="243"/>
      <c r="AE92" s="243"/>
      <c r="AF92" s="243"/>
      <c r="AG92" s="243"/>
      <c r="AH92" s="244"/>
      <c r="AI92" s="237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1"/>
      <c r="AZ92" s="241"/>
      <c r="BA92" s="241"/>
      <c r="BB92" s="241"/>
      <c r="BC92" s="241"/>
      <c r="BD92" s="241"/>
      <c r="BE92" s="238"/>
      <c r="BF92" s="235"/>
      <c r="BG92" s="235"/>
      <c r="BH92" s="235"/>
      <c r="BI92" s="235"/>
      <c r="BJ92" s="235"/>
      <c r="BK92" s="235"/>
      <c r="BL92" s="235"/>
      <c r="BM92" s="235"/>
      <c r="BN92" s="235"/>
      <c r="BO92" s="235"/>
      <c r="BP92" s="235"/>
      <c r="BQ92" s="235"/>
      <c r="BR92" s="235"/>
      <c r="BS92" s="235"/>
      <c r="BT92" s="235"/>
      <c r="BU92" s="235"/>
      <c r="BV92" s="235"/>
      <c r="BW92" s="235"/>
      <c r="BX92" s="235"/>
      <c r="BY92" s="235"/>
      <c r="BZ92" s="235"/>
      <c r="CA92" s="235"/>
      <c r="CB92" s="235"/>
      <c r="CC92" s="235"/>
      <c r="CD92" s="235"/>
      <c r="CE92" s="358"/>
      <c r="CF92" s="359"/>
      <c r="CG92" s="359"/>
      <c r="CH92" s="359"/>
      <c r="CI92" s="359"/>
      <c r="CJ92" s="359"/>
      <c r="CK92" s="359"/>
      <c r="CL92" s="359"/>
      <c r="CM92" s="359"/>
      <c r="CN92" s="359"/>
      <c r="CO92" s="359"/>
      <c r="CP92" s="359"/>
      <c r="CQ92" s="359"/>
      <c r="CR92" s="359"/>
      <c r="CS92" s="359"/>
      <c r="CT92" s="359"/>
      <c r="CZ92" s="1"/>
    </row>
    <row r="93" spans="1:98" ht="6.75" customHeight="1">
      <c r="A93" s="21"/>
      <c r="B93" s="21"/>
      <c r="C93" s="239"/>
      <c r="D93" s="240"/>
      <c r="E93" s="239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0"/>
      <c r="V93" s="245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7"/>
      <c r="AI93" s="239"/>
      <c r="AJ93" s="242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0"/>
      <c r="BF93" s="236"/>
      <c r="BG93" s="236"/>
      <c r="BH93" s="236"/>
      <c r="BI93" s="236"/>
      <c r="BJ93" s="236"/>
      <c r="BK93" s="236"/>
      <c r="BL93" s="236"/>
      <c r="BM93" s="236"/>
      <c r="BN93" s="236"/>
      <c r="BO93" s="236"/>
      <c r="BP93" s="236"/>
      <c r="BQ93" s="236"/>
      <c r="BR93" s="236"/>
      <c r="BS93" s="236"/>
      <c r="BT93" s="236"/>
      <c r="BU93" s="236"/>
      <c r="BV93" s="236"/>
      <c r="BW93" s="236"/>
      <c r="BX93" s="236"/>
      <c r="BY93" s="236"/>
      <c r="BZ93" s="236"/>
      <c r="CA93" s="236"/>
      <c r="CB93" s="236"/>
      <c r="CC93" s="236"/>
      <c r="CD93" s="236"/>
      <c r="CE93" s="358"/>
      <c r="CF93" s="359"/>
      <c r="CG93" s="359"/>
      <c r="CH93" s="359"/>
      <c r="CI93" s="359"/>
      <c r="CJ93" s="359"/>
      <c r="CK93" s="359"/>
      <c r="CL93" s="359"/>
      <c r="CM93" s="359"/>
      <c r="CN93" s="359"/>
      <c r="CO93" s="359"/>
      <c r="CP93" s="359"/>
      <c r="CQ93" s="359"/>
      <c r="CR93" s="359"/>
      <c r="CS93" s="359"/>
      <c r="CT93" s="359"/>
    </row>
    <row r="94" spans="1:98" ht="6.75" customHeight="1">
      <c r="A94" s="21"/>
      <c r="B94" s="21"/>
      <c r="C94" s="237"/>
      <c r="D94" s="238"/>
      <c r="E94" s="237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38"/>
      <c r="V94" s="237"/>
      <c r="W94" s="243"/>
      <c r="X94" s="243"/>
      <c r="Y94" s="243"/>
      <c r="Z94" s="243"/>
      <c r="AA94" s="243"/>
      <c r="AB94" s="243"/>
      <c r="AC94" s="243"/>
      <c r="AD94" s="243"/>
      <c r="AE94" s="243"/>
      <c r="AF94" s="243"/>
      <c r="AG94" s="243"/>
      <c r="AH94" s="244"/>
      <c r="AI94" s="237"/>
      <c r="AJ94" s="241"/>
      <c r="AK94" s="241"/>
      <c r="AL94" s="241"/>
      <c r="AM94" s="241"/>
      <c r="AN94" s="241"/>
      <c r="AO94" s="241"/>
      <c r="AP94" s="241"/>
      <c r="AQ94" s="241"/>
      <c r="AR94" s="241"/>
      <c r="AS94" s="241"/>
      <c r="AT94" s="241"/>
      <c r="AU94" s="241"/>
      <c r="AV94" s="241"/>
      <c r="AW94" s="241"/>
      <c r="AX94" s="241"/>
      <c r="AY94" s="241"/>
      <c r="AZ94" s="241"/>
      <c r="BA94" s="241"/>
      <c r="BB94" s="241"/>
      <c r="BC94" s="241"/>
      <c r="BD94" s="241"/>
      <c r="BE94" s="238"/>
      <c r="BF94" s="235"/>
      <c r="BG94" s="235"/>
      <c r="BH94" s="235"/>
      <c r="BI94" s="235"/>
      <c r="BJ94" s="235"/>
      <c r="BK94" s="235"/>
      <c r="BL94" s="235"/>
      <c r="BM94" s="235"/>
      <c r="BN94" s="235"/>
      <c r="BO94" s="235"/>
      <c r="BP94" s="235"/>
      <c r="BQ94" s="235"/>
      <c r="BR94" s="235"/>
      <c r="BS94" s="235"/>
      <c r="BT94" s="235"/>
      <c r="BU94" s="235"/>
      <c r="BV94" s="235"/>
      <c r="BW94" s="235"/>
      <c r="BX94" s="235"/>
      <c r="BY94" s="235"/>
      <c r="BZ94" s="235"/>
      <c r="CA94" s="235"/>
      <c r="CB94" s="235"/>
      <c r="CC94" s="235"/>
      <c r="CD94" s="235"/>
      <c r="CE94" s="358"/>
      <c r="CF94" s="359"/>
      <c r="CG94" s="359"/>
      <c r="CH94" s="359"/>
      <c r="CI94" s="359"/>
      <c r="CJ94" s="359"/>
      <c r="CK94" s="359"/>
      <c r="CL94" s="359"/>
      <c r="CM94" s="359"/>
      <c r="CN94" s="359"/>
      <c r="CO94" s="359"/>
      <c r="CP94" s="359"/>
      <c r="CQ94" s="359"/>
      <c r="CR94" s="359"/>
      <c r="CS94" s="359"/>
      <c r="CT94" s="359"/>
    </row>
    <row r="95" spans="1:98" ht="6.75" customHeight="1">
      <c r="A95" s="21"/>
      <c r="B95" s="21"/>
      <c r="C95" s="239"/>
      <c r="D95" s="240"/>
      <c r="E95" s="239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0"/>
      <c r="V95" s="245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7"/>
      <c r="AI95" s="239"/>
      <c r="AJ95" s="242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0"/>
      <c r="BF95" s="236"/>
      <c r="BG95" s="236"/>
      <c r="BH95" s="236"/>
      <c r="BI95" s="236"/>
      <c r="BJ95" s="236"/>
      <c r="BK95" s="236"/>
      <c r="BL95" s="236"/>
      <c r="BM95" s="236"/>
      <c r="BN95" s="236"/>
      <c r="BO95" s="236"/>
      <c r="BP95" s="236"/>
      <c r="BQ95" s="236"/>
      <c r="BR95" s="236"/>
      <c r="BS95" s="236"/>
      <c r="BT95" s="236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358"/>
      <c r="CF95" s="359"/>
      <c r="CG95" s="359"/>
      <c r="CH95" s="359"/>
      <c r="CI95" s="359"/>
      <c r="CJ95" s="359"/>
      <c r="CK95" s="359"/>
      <c r="CL95" s="359"/>
      <c r="CM95" s="359"/>
      <c r="CN95" s="359"/>
      <c r="CO95" s="359"/>
      <c r="CP95" s="359"/>
      <c r="CQ95" s="359"/>
      <c r="CR95" s="359"/>
      <c r="CS95" s="359"/>
      <c r="CT95" s="359"/>
    </row>
    <row r="96" spans="1:98" ht="6.75" customHeight="1">
      <c r="A96" s="21"/>
      <c r="B96" s="21"/>
      <c r="C96" s="237"/>
      <c r="D96" s="238"/>
      <c r="E96" s="237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38"/>
      <c r="V96" s="237"/>
      <c r="W96" s="243"/>
      <c r="X96" s="243"/>
      <c r="Y96" s="243"/>
      <c r="Z96" s="243"/>
      <c r="AA96" s="243"/>
      <c r="AB96" s="243"/>
      <c r="AC96" s="243"/>
      <c r="AD96" s="243"/>
      <c r="AE96" s="243"/>
      <c r="AF96" s="243"/>
      <c r="AG96" s="243"/>
      <c r="AH96" s="244"/>
      <c r="AI96" s="237"/>
      <c r="AJ96" s="241"/>
      <c r="AK96" s="241"/>
      <c r="AL96" s="241"/>
      <c r="AM96" s="241"/>
      <c r="AN96" s="241"/>
      <c r="AO96" s="241"/>
      <c r="AP96" s="241"/>
      <c r="AQ96" s="241"/>
      <c r="AR96" s="241"/>
      <c r="AS96" s="241"/>
      <c r="AT96" s="241"/>
      <c r="AU96" s="241"/>
      <c r="AV96" s="241"/>
      <c r="AW96" s="241"/>
      <c r="AX96" s="241"/>
      <c r="AY96" s="241"/>
      <c r="AZ96" s="241"/>
      <c r="BA96" s="241"/>
      <c r="BB96" s="241"/>
      <c r="BC96" s="241"/>
      <c r="BD96" s="241"/>
      <c r="BE96" s="238"/>
      <c r="BF96" s="235"/>
      <c r="BG96" s="235"/>
      <c r="BH96" s="235"/>
      <c r="BI96" s="235"/>
      <c r="BJ96" s="235"/>
      <c r="BK96" s="235"/>
      <c r="BL96" s="235"/>
      <c r="BM96" s="235"/>
      <c r="BN96" s="235"/>
      <c r="BO96" s="235"/>
      <c r="BP96" s="235"/>
      <c r="BQ96" s="235"/>
      <c r="BR96" s="235"/>
      <c r="BS96" s="235"/>
      <c r="BT96" s="235"/>
      <c r="BU96" s="235"/>
      <c r="BV96" s="235"/>
      <c r="BW96" s="235"/>
      <c r="BX96" s="235"/>
      <c r="BY96" s="235"/>
      <c r="BZ96" s="235"/>
      <c r="CA96" s="235"/>
      <c r="CB96" s="235"/>
      <c r="CC96" s="235"/>
      <c r="CD96" s="235"/>
      <c r="CE96" s="358"/>
      <c r="CF96" s="359"/>
      <c r="CG96" s="359"/>
      <c r="CH96" s="359"/>
      <c r="CI96" s="359"/>
      <c r="CJ96" s="359"/>
      <c r="CK96" s="359"/>
      <c r="CL96" s="359"/>
      <c r="CM96" s="359"/>
      <c r="CN96" s="359"/>
      <c r="CO96" s="359"/>
      <c r="CP96" s="359"/>
      <c r="CQ96" s="359"/>
      <c r="CR96" s="359"/>
      <c r="CS96" s="359"/>
      <c r="CT96" s="359"/>
    </row>
    <row r="97" spans="1:98" ht="6.75" customHeight="1">
      <c r="A97" s="21"/>
      <c r="B97" s="21"/>
      <c r="C97" s="239"/>
      <c r="D97" s="240"/>
      <c r="E97" s="239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0"/>
      <c r="V97" s="245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7"/>
      <c r="AI97" s="239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242"/>
      <c r="AV97" s="242"/>
      <c r="AW97" s="242"/>
      <c r="AX97" s="242"/>
      <c r="AY97" s="242"/>
      <c r="AZ97" s="242"/>
      <c r="BA97" s="242"/>
      <c r="BB97" s="242"/>
      <c r="BC97" s="242"/>
      <c r="BD97" s="242"/>
      <c r="BE97" s="240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358"/>
      <c r="CF97" s="359"/>
      <c r="CG97" s="359"/>
      <c r="CH97" s="359"/>
      <c r="CI97" s="359"/>
      <c r="CJ97" s="359"/>
      <c r="CK97" s="359"/>
      <c r="CL97" s="359"/>
      <c r="CM97" s="359"/>
      <c r="CN97" s="359"/>
      <c r="CO97" s="359"/>
      <c r="CP97" s="359"/>
      <c r="CQ97" s="359"/>
      <c r="CR97" s="359"/>
      <c r="CS97" s="359"/>
      <c r="CT97" s="359"/>
    </row>
    <row r="98" spans="1:82" ht="6.75" customHeight="1">
      <c r="A98" s="21"/>
      <c r="B98" s="21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</row>
    <row r="99" spans="1:82" ht="6.75" customHeight="1">
      <c r="A99" s="21"/>
      <c r="B99" s="21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</row>
    <row r="100" spans="1:82" ht="6.75" customHeight="1">
      <c r="A100" s="21"/>
      <c r="B100" s="21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</row>
    <row r="101" spans="1:82" ht="6.75" customHeight="1">
      <c r="A101" s="21"/>
      <c r="B101" s="21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</row>
    <row r="102" spans="1:82" ht="6.75" customHeight="1">
      <c r="A102" s="21"/>
      <c r="B102" s="21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</row>
    <row r="103" spans="1:82" ht="6.75" customHeight="1">
      <c r="A103" s="21"/>
      <c r="B103" s="21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</row>
    <row r="104" spans="1:82" ht="6.75" customHeight="1">
      <c r="A104" s="21"/>
      <c r="B104" s="2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</row>
    <row r="105" spans="1:82" ht="6.75" customHeight="1">
      <c r="A105" s="21"/>
      <c r="B105" s="21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</row>
    <row r="106" spans="1:82" ht="6.75" customHeight="1">
      <c r="A106" s="21"/>
      <c r="B106" s="21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</row>
    <row r="107" spans="1:82" ht="6.75" customHeight="1">
      <c r="A107" s="21"/>
      <c r="B107" s="21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</row>
    <row r="108" spans="1:82" ht="6.75" customHeight="1">
      <c r="A108" s="21"/>
      <c r="B108" s="21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</row>
    <row r="109" spans="1:82" ht="6.75" customHeight="1">
      <c r="A109" s="21"/>
      <c r="B109" s="21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</row>
    <row r="110" spans="1:82" ht="6.75" customHeight="1">
      <c r="A110" s="21"/>
      <c r="B110" s="21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</row>
    <row r="111" spans="1:82" ht="6.75" customHeight="1">
      <c r="A111" s="21"/>
      <c r="B111" s="21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</row>
    <row r="112" spans="1:82" ht="6.75" customHeight="1">
      <c r="A112" s="21"/>
      <c r="B112" s="21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</row>
    <row r="113" spans="1:82" ht="6.75" customHeight="1">
      <c r="A113" s="21"/>
      <c r="B113" s="21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</row>
    <row r="114" spans="1:82" ht="6.75" customHeight="1">
      <c r="A114" s="21"/>
      <c r="B114" s="21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</row>
    <row r="115" spans="3:82" ht="7.5" customHeight="1"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</row>
    <row r="116" spans="3:82" ht="7.5" customHeight="1"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</row>
    <row r="117" spans="3:82" ht="7.5" customHeight="1"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</row>
    <row r="118" spans="3:82" ht="7.5" customHeight="1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</row>
    <row r="119" spans="3:82" ht="7.5" customHeight="1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</row>
    <row r="120" spans="3:82" ht="7.5" customHeight="1"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</row>
    <row r="121" spans="3:82" ht="7.5" customHeight="1"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</row>
    <row r="122" spans="3:82" ht="7.5" customHeight="1"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</row>
    <row r="123" spans="3:82" ht="7.5" customHeight="1"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</row>
    <row r="124" spans="3:82" ht="7.5" customHeight="1"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</row>
    <row r="125" spans="3:82" ht="7.5" customHeight="1"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</row>
    <row r="126" spans="3:82" ht="7.5" customHeight="1"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</row>
    <row r="127" spans="3:82" ht="7.5" customHeight="1"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</row>
    <row r="128" spans="3:82" ht="7.5" customHeight="1"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</row>
    <row r="129" spans="3:82" ht="7.5" customHeight="1"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</row>
    <row r="130" spans="3:82" ht="7.5" customHeight="1"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</row>
    <row r="131" spans="3:82" ht="7.5" customHeight="1"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</row>
    <row r="132" spans="3:82" ht="7.5" customHeight="1"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</row>
    <row r="133" spans="3:82" ht="7.5" customHeight="1"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</row>
    <row r="134" spans="3:82" ht="7.5" customHeight="1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</row>
    <row r="135" spans="3:82" ht="7.5" customHeight="1"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</row>
    <row r="136" spans="3:82" ht="7.5" customHeight="1"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</row>
    <row r="137" spans="3:82" ht="7.5" customHeight="1"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</row>
    <row r="138" spans="3:82" ht="7.5" customHeight="1"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</row>
    <row r="139" spans="3:82" ht="7.5" customHeight="1"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</row>
    <row r="140" spans="3:82" ht="7.5" customHeight="1"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</row>
    <row r="141" spans="3:82" ht="7.5" customHeight="1"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</row>
    <row r="142" spans="3:82" ht="7.5" customHeight="1"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</row>
    <row r="143" spans="3:82" ht="7.5" customHeight="1"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</row>
    <row r="144" spans="3:82" ht="7.5" customHeight="1"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</row>
    <row r="145" spans="3:82" ht="7.5" customHeight="1"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</row>
    <row r="146" spans="3:82" ht="7.5" customHeight="1"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</row>
    <row r="147" spans="3:82" ht="7.5" customHeight="1"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</row>
    <row r="148" spans="3:82" ht="7.5" customHeight="1"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</row>
    <row r="149" spans="3:82" ht="7.5" customHeight="1"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</row>
    <row r="150" spans="3:82" ht="7.5" customHeight="1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</row>
    <row r="151" spans="3:82" ht="7.5" customHeight="1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</row>
    <row r="152" spans="3:82" ht="7.5" customHeight="1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</row>
    <row r="153" spans="3:82" ht="7.5" customHeight="1"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</row>
    <row r="154" spans="3:82" ht="7.5" customHeight="1"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</row>
    <row r="155" spans="3:82" ht="7.5" customHeight="1"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</row>
    <row r="156" spans="3:82" ht="7.5" customHeight="1"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</row>
    <row r="157" spans="3:82" ht="7.5" customHeight="1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</row>
    <row r="158" spans="3:82" ht="7.5" customHeight="1"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</row>
    <row r="159" spans="3:82" ht="7.5" customHeight="1"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</row>
    <row r="160" spans="3:82" ht="7.5" customHeight="1"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</row>
    <row r="161" spans="3:82" ht="7.5" customHeight="1"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</row>
    <row r="162" spans="3:82" ht="7.5" customHeight="1"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</row>
    <row r="163" spans="3:82" ht="7.5" customHeight="1"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</row>
    <row r="164" spans="3:82" ht="7.5" customHeight="1"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</row>
    <row r="165" spans="3:82" ht="7.5" customHeight="1"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</row>
    <row r="166" spans="3:82" ht="7.5" customHeight="1"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</row>
    <row r="167" spans="3:82" ht="7.5" customHeight="1"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</row>
    <row r="168" spans="3:82" ht="7.5" customHeight="1"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</row>
    <row r="169" spans="3:82" ht="7.5" customHeight="1"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</row>
    <row r="170" spans="3:82" ht="7.5" customHeight="1"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</row>
    <row r="171" spans="3:82" ht="7.5" customHeight="1"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</row>
    <row r="172" spans="3:82" ht="7.5" customHeight="1"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</row>
    <row r="173" spans="3:82" ht="7.5" customHeight="1"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</row>
    <row r="174" spans="3:82" ht="7.5" customHeight="1"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</row>
    <row r="175" spans="3:82" ht="7.5" customHeight="1"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</row>
    <row r="176" spans="3:82" ht="7.5" customHeight="1"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</row>
    <row r="177" spans="3:82" ht="7.5" customHeight="1"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</row>
    <row r="178" spans="3:82" ht="7.5" customHeight="1"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</row>
    <row r="179" spans="3:82" ht="7.5" customHeight="1"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</row>
    <row r="180" spans="3:82" ht="7.5" customHeight="1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</row>
    <row r="181" spans="3:82" ht="7.5" customHeight="1"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</row>
    <row r="182" spans="3:82" ht="7.5" customHeight="1"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</row>
    <row r="183" spans="3:82" ht="7.5" customHeight="1"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</row>
    <row r="184" spans="3:82" ht="7.5" customHeight="1"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</row>
    <row r="185" spans="3:82" ht="7.5" customHeight="1"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</row>
    <row r="186" spans="3:82" ht="7.5" customHeight="1"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</row>
    <row r="187" spans="3:82" ht="7.5" customHeight="1"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</row>
    <row r="188" spans="3:82" ht="7.5" customHeight="1"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</row>
    <row r="189" spans="3:82" ht="7.5" customHeight="1"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</row>
    <row r="190" spans="3:82" ht="7.5" customHeight="1"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</row>
    <row r="191" spans="3:82" ht="7.5" customHeight="1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</row>
    <row r="192" spans="3:82" ht="7.5" customHeight="1"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</row>
    <row r="193" spans="3:82" ht="7.5" customHeight="1"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</row>
    <row r="194" spans="3:82" ht="7.5" customHeight="1"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</row>
    <row r="195" spans="3:82" ht="7.5" customHeight="1"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</row>
    <row r="196" spans="3:82" ht="7.5" customHeight="1"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</row>
    <row r="197" spans="3:82" ht="7.5" customHeight="1"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</row>
    <row r="198" spans="3:82" ht="7.5" customHeight="1"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</row>
    <row r="199" spans="3:82" ht="7.5" customHeight="1"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</row>
    <row r="200" spans="3:82" ht="7.5" customHeight="1"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</row>
    <row r="201" spans="3:82" ht="7.5" customHeight="1"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</row>
    <row r="202" spans="3:82" ht="7.5" customHeight="1"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</row>
    <row r="203" spans="3:82" ht="7.5" customHeight="1"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</row>
    <row r="204" spans="3:82" ht="7.5" customHeight="1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</row>
    <row r="205" spans="3:82" ht="7.5" customHeight="1"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</row>
    <row r="206" spans="3:82" ht="7.5" customHeight="1"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</row>
    <row r="207" spans="3:82" ht="7.5" customHeight="1"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</row>
    <row r="208" spans="3:82" ht="7.5" customHeight="1"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</row>
    <row r="209" spans="3:82" ht="7.5" customHeight="1"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</row>
    <row r="210" spans="3:82" ht="7.5" customHeight="1"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</row>
    <row r="211" spans="3:82" ht="7.5" customHeight="1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</row>
    <row r="212" spans="3:82" ht="7.5" customHeight="1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</row>
    <row r="213" spans="3:82" ht="7.5" customHeight="1"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</row>
    <row r="214" spans="3:82" ht="7.5" customHeight="1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</row>
    <row r="215" spans="3:82" ht="7.5" customHeight="1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</row>
    <row r="216" spans="3:82" ht="7.5" customHeight="1"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</row>
    <row r="217" spans="3:82" ht="7.5" customHeight="1"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</row>
    <row r="218" spans="3:82" ht="7.5" customHeight="1"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</row>
    <row r="219" spans="3:82" ht="7.5" customHeight="1"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</row>
    <row r="220" spans="3:82" ht="7.5" customHeight="1"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</row>
    <row r="221" spans="3:82" ht="7.5" customHeight="1"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</row>
    <row r="222" spans="3:82" ht="7.5" customHeight="1"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</row>
    <row r="223" spans="3:82" ht="7.5" customHeight="1"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</row>
    <row r="224" spans="3:82" ht="7.5" customHeight="1"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</row>
    <row r="225" spans="3:82" ht="7.5" customHeight="1"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</row>
    <row r="226" spans="3:82" ht="7.5" customHeight="1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</row>
    <row r="227" spans="3:82" ht="7.5" customHeight="1"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</row>
    <row r="228" spans="3:82" ht="7.5" customHeight="1"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</row>
    <row r="229" spans="3:82" ht="7.5" customHeight="1"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</row>
    <row r="230" spans="3:82" ht="7.5" customHeight="1"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</row>
    <row r="231" spans="3:82" ht="7.5" customHeight="1"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</row>
    <row r="232" spans="3:82" ht="7.5" customHeight="1"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</row>
    <row r="233" spans="3:82" ht="7.5" customHeight="1"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</row>
    <row r="234" spans="3:82" ht="7.5" customHeight="1"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</row>
    <row r="235" spans="3:82" ht="7.5" customHeight="1"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</row>
    <row r="236" spans="3:82" ht="7.5" customHeight="1"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</row>
    <row r="237" spans="3:82" ht="7.5" customHeight="1"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</row>
    <row r="238" spans="3:82" ht="7.5" customHeight="1"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</row>
    <row r="239" spans="3:82" ht="7.5" customHeight="1"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</row>
    <row r="240" spans="3:82" ht="7.5" customHeight="1"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</row>
    <row r="241" spans="3:82" ht="7.5" customHeight="1"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</row>
    <row r="242" spans="3:82" ht="7.5" customHeight="1"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</row>
    <row r="243" spans="3:82" ht="7.5" customHeight="1"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</row>
    <row r="244" spans="3:82" ht="7.5" customHeight="1"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</row>
    <row r="245" spans="3:82" ht="7.5" customHeight="1"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</row>
    <row r="246" spans="3:82" ht="7.5" customHeight="1"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</row>
    <row r="247" spans="3:82" ht="7.5" customHeight="1"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</row>
    <row r="248" spans="3:82" ht="7.5" customHeight="1"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</row>
    <row r="249" spans="3:82" ht="7.5" customHeight="1"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</row>
    <row r="250" spans="3:82" ht="7.5" customHeight="1"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</row>
    <row r="251" spans="3:82" ht="7.5" customHeight="1"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</row>
    <row r="252" spans="3:82" ht="7.5" customHeight="1"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</row>
    <row r="253" spans="3:82" ht="7.5" customHeight="1"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</row>
    <row r="254" spans="3:82" ht="7.5" customHeight="1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</row>
    <row r="255" spans="3:82" ht="7.5" customHeight="1"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</row>
    <row r="256" spans="3:82" ht="7.5" customHeight="1"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</row>
    <row r="257" spans="3:82" ht="7.5" customHeight="1"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</row>
    <row r="258" spans="3:82" ht="7.5" customHeight="1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</row>
    <row r="259" spans="3:82" ht="7.5" customHeight="1"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</row>
    <row r="260" spans="3:82" ht="7.5" customHeight="1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</row>
    <row r="261" spans="3:82" ht="7.5" customHeight="1"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</row>
    <row r="262" spans="3:82" ht="7.5" customHeight="1"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</row>
    <row r="263" spans="3:82" ht="7.5" customHeight="1"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</row>
    <row r="264" spans="3:82" ht="7.5" customHeight="1"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</row>
    <row r="265" spans="3:82" ht="7.5" customHeight="1"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</row>
    <row r="266" spans="3:82" ht="7.5" customHeight="1"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</row>
    <row r="267" spans="3:82" ht="7.5" customHeight="1"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</row>
    <row r="268" spans="3:82" ht="7.5" customHeight="1"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</row>
    <row r="269" spans="3:82" ht="7.5" customHeight="1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</row>
    <row r="270" spans="3:82" ht="7.5" customHeight="1"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</row>
    <row r="271" spans="3:82" ht="7.5" customHeight="1"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</row>
    <row r="272" spans="3:82" ht="7.5" customHeight="1"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</row>
    <row r="273" spans="3:82" ht="7.5" customHeight="1"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</row>
    <row r="274" spans="3:82" ht="7.5" customHeight="1"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</row>
    <row r="275" spans="3:82" ht="7.5" customHeight="1"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</row>
    <row r="276" spans="3:82" ht="7.5" customHeight="1"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</row>
    <row r="277" spans="3:82" ht="7.5" customHeight="1"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</row>
    <row r="278" spans="3:82" ht="7.5" customHeight="1"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</row>
    <row r="279" spans="3:82" ht="7.5" customHeight="1"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</row>
    <row r="280" spans="3:82" ht="7.5" customHeight="1"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</row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</sheetData>
  <sheetProtection password="E90D" sheet="1" formatCells="0"/>
  <mergeCells count="219">
    <mergeCell ref="CR5:CS6"/>
    <mergeCell ref="CP5:CQ6"/>
    <mergeCell ref="BA10:BF11"/>
    <mergeCell ref="BF12:BG13"/>
    <mergeCell ref="BZ12:CD13"/>
    <mergeCell ref="BN12:BT13"/>
    <mergeCell ref="BU12:BU13"/>
    <mergeCell ref="BV12:BW13"/>
    <mergeCell ref="BX12:BY13"/>
    <mergeCell ref="D10:M11"/>
    <mergeCell ref="N10:N11"/>
    <mergeCell ref="AU12:AV13"/>
    <mergeCell ref="AN10:AS11"/>
    <mergeCell ref="CT5:CV6"/>
    <mergeCell ref="CW5:CX6"/>
    <mergeCell ref="AZ12:BA13"/>
    <mergeCell ref="CI5:CK6"/>
    <mergeCell ref="CL5:CM6"/>
    <mergeCell ref="CN5:CO6"/>
    <mergeCell ref="CE95:CT97"/>
    <mergeCell ref="CE85:CT87"/>
    <mergeCell ref="CE88:CT94"/>
    <mergeCell ref="CE52:CT53"/>
    <mergeCell ref="CE20:CT21"/>
    <mergeCell ref="C5:BH6"/>
    <mergeCell ref="D12:M13"/>
    <mergeCell ref="N12:N13"/>
    <mergeCell ref="O12:AL13"/>
    <mergeCell ref="AI20:BE21"/>
    <mergeCell ref="BZ20:CD21"/>
    <mergeCell ref="BU20:BY21"/>
    <mergeCell ref="AN12:AQ13"/>
    <mergeCell ref="AR12:AT13"/>
    <mergeCell ref="AW12:AY13"/>
    <mergeCell ref="BF20:BT21"/>
    <mergeCell ref="BB12:BE13"/>
    <mergeCell ref="O10:AL11"/>
    <mergeCell ref="BG10:BK11"/>
    <mergeCell ref="AT10:AY11"/>
    <mergeCell ref="BF16:BT19"/>
    <mergeCell ref="BU16:CD17"/>
    <mergeCell ref="BU18:BY19"/>
    <mergeCell ref="BZ18:CD19"/>
    <mergeCell ref="C3:CD4"/>
    <mergeCell ref="D8:M9"/>
    <mergeCell ref="N8:N9"/>
    <mergeCell ref="BL5:CD6"/>
    <mergeCell ref="AS8:AW9"/>
    <mergeCell ref="O8:AL9"/>
    <mergeCell ref="C16:J19"/>
    <mergeCell ref="K16:U19"/>
    <mergeCell ref="V16:AH19"/>
    <mergeCell ref="K22:U27"/>
    <mergeCell ref="C20:D33"/>
    <mergeCell ref="AI16:BE19"/>
    <mergeCell ref="K20:U21"/>
    <mergeCell ref="V20:AH21"/>
    <mergeCell ref="AI22:BE27"/>
    <mergeCell ref="V28:AH33"/>
    <mergeCell ref="E44:J51"/>
    <mergeCell ref="C44:D51"/>
    <mergeCell ref="AI48:BE51"/>
    <mergeCell ref="BZ48:CD51"/>
    <mergeCell ref="BJ43:BQ43"/>
    <mergeCell ref="AI32:BE33"/>
    <mergeCell ref="AI34:BE37"/>
    <mergeCell ref="V34:AH37"/>
    <mergeCell ref="BU48:BY51"/>
    <mergeCell ref="K48:U51"/>
    <mergeCell ref="BU52:BY53"/>
    <mergeCell ref="BZ52:CD53"/>
    <mergeCell ref="K52:U53"/>
    <mergeCell ref="V52:AH53"/>
    <mergeCell ref="C52:D62"/>
    <mergeCell ref="V54:AH62"/>
    <mergeCell ref="K54:U62"/>
    <mergeCell ref="E52:J62"/>
    <mergeCell ref="AU58:AV59"/>
    <mergeCell ref="AI52:BE53"/>
    <mergeCell ref="AI58:AO59"/>
    <mergeCell ref="AI60:AO61"/>
    <mergeCell ref="AI54:BE57"/>
    <mergeCell ref="AP58:AT59"/>
    <mergeCell ref="BF52:BT53"/>
    <mergeCell ref="BL73:BP73"/>
    <mergeCell ref="AS71:AX72"/>
    <mergeCell ref="AP60:AT61"/>
    <mergeCell ref="AU60:AV61"/>
    <mergeCell ref="AW60:BA61"/>
    <mergeCell ref="BB60:BD61"/>
    <mergeCell ref="BF68:BK69"/>
    <mergeCell ref="BL68:BP69"/>
    <mergeCell ref="BQ68:BS69"/>
    <mergeCell ref="BL70:BP70"/>
    <mergeCell ref="BF71:BK72"/>
    <mergeCell ref="BL71:BP72"/>
    <mergeCell ref="BQ71:BS72"/>
    <mergeCell ref="AI63:BE66"/>
    <mergeCell ref="BF63:BT66"/>
    <mergeCell ref="C85:D87"/>
    <mergeCell ref="E85:U87"/>
    <mergeCell ref="C88:D89"/>
    <mergeCell ref="V74:AH77"/>
    <mergeCell ref="K74:U77"/>
    <mergeCell ref="E63:J77"/>
    <mergeCell ref="C63:D77"/>
    <mergeCell ref="K67:U73"/>
    <mergeCell ref="V67:AH73"/>
    <mergeCell ref="V63:AH66"/>
    <mergeCell ref="E88:U89"/>
    <mergeCell ref="V88:AH89"/>
    <mergeCell ref="AI88:BE89"/>
    <mergeCell ref="V85:AH87"/>
    <mergeCell ref="AI85:BE87"/>
    <mergeCell ref="BZ85:CD87"/>
    <mergeCell ref="BF88:BY89"/>
    <mergeCell ref="BZ88:CD89"/>
    <mergeCell ref="BZ90:CD91"/>
    <mergeCell ref="C92:D93"/>
    <mergeCell ref="E92:U93"/>
    <mergeCell ref="V92:AH93"/>
    <mergeCell ref="AI92:BE93"/>
    <mergeCell ref="BF92:BY93"/>
    <mergeCell ref="BZ92:CD93"/>
    <mergeCell ref="C90:D91"/>
    <mergeCell ref="E90:U91"/>
    <mergeCell ref="V90:AH91"/>
    <mergeCell ref="V94:AH95"/>
    <mergeCell ref="BF90:BY91"/>
    <mergeCell ref="AI90:BE91"/>
    <mergeCell ref="BF94:BY95"/>
    <mergeCell ref="AX8:BE9"/>
    <mergeCell ref="AI94:BE95"/>
    <mergeCell ref="BF85:BY87"/>
    <mergeCell ref="BU67:BY73"/>
    <mergeCell ref="C78:CD81"/>
    <mergeCell ref="C83:CD84"/>
    <mergeCell ref="BF58:BJ59"/>
    <mergeCell ref="BZ94:CD95"/>
    <mergeCell ref="C96:D97"/>
    <mergeCell ref="E96:U97"/>
    <mergeCell ref="V96:AH97"/>
    <mergeCell ref="AI96:BE97"/>
    <mergeCell ref="BF96:BY97"/>
    <mergeCell ref="BZ96:CD97"/>
    <mergeCell ref="C94:D95"/>
    <mergeCell ref="E94:U95"/>
    <mergeCell ref="BG39:BK40"/>
    <mergeCell ref="BK60:BL61"/>
    <mergeCell ref="BM60:BQ61"/>
    <mergeCell ref="BF48:BT51"/>
    <mergeCell ref="BB58:BD59"/>
    <mergeCell ref="BR60:BT61"/>
    <mergeCell ref="BF54:BJ55"/>
    <mergeCell ref="BH60:BJ61"/>
    <mergeCell ref="BH56:BJ57"/>
    <mergeCell ref="BK56:BL57"/>
    <mergeCell ref="K28:U33"/>
    <mergeCell ref="BU28:BY33"/>
    <mergeCell ref="BZ28:CD33"/>
    <mergeCell ref="BG31:BN32"/>
    <mergeCell ref="BO31:BR32"/>
    <mergeCell ref="AI28:BE31"/>
    <mergeCell ref="BF28:BT30"/>
    <mergeCell ref="K44:U47"/>
    <mergeCell ref="V44:AH47"/>
    <mergeCell ref="BU44:BY47"/>
    <mergeCell ref="BZ44:CD47"/>
    <mergeCell ref="BF44:BT47"/>
    <mergeCell ref="AI44:BE47"/>
    <mergeCell ref="AJ41:AN42"/>
    <mergeCell ref="AO41:AS42"/>
    <mergeCell ref="AT41:BD42"/>
    <mergeCell ref="CE48:CT51"/>
    <mergeCell ref="CE44:CT47"/>
    <mergeCell ref="BU38:BY43"/>
    <mergeCell ref="BZ38:CD43"/>
    <mergeCell ref="CE38:CT43"/>
    <mergeCell ref="BN41:BP42"/>
    <mergeCell ref="BH41:BM42"/>
    <mergeCell ref="BU63:BY66"/>
    <mergeCell ref="BZ63:CD66"/>
    <mergeCell ref="CE63:CT66"/>
    <mergeCell ref="V48:AH51"/>
    <mergeCell ref="CE54:CT62"/>
    <mergeCell ref="AW58:BA59"/>
    <mergeCell ref="BU54:BY62"/>
    <mergeCell ref="BZ54:CD62"/>
    <mergeCell ref="BM56:BQ57"/>
    <mergeCell ref="BR56:BT57"/>
    <mergeCell ref="CE74:CT77"/>
    <mergeCell ref="BZ74:CD77"/>
    <mergeCell ref="BU74:BY77"/>
    <mergeCell ref="BF74:BT77"/>
    <mergeCell ref="AI74:BE77"/>
    <mergeCell ref="CE67:CT73"/>
    <mergeCell ref="AI67:BE70"/>
    <mergeCell ref="BL67:BP67"/>
    <mergeCell ref="AN71:AR72"/>
    <mergeCell ref="BZ67:CD73"/>
    <mergeCell ref="BF22:BT27"/>
    <mergeCell ref="BU22:BY27"/>
    <mergeCell ref="BZ22:CD27"/>
    <mergeCell ref="CE22:CT27"/>
    <mergeCell ref="BF34:BT37"/>
    <mergeCell ref="BU34:BY37"/>
    <mergeCell ref="BZ34:CD37"/>
    <mergeCell ref="CE34:CT37"/>
    <mergeCell ref="CE28:CT33"/>
    <mergeCell ref="C34:D43"/>
    <mergeCell ref="E34:J43"/>
    <mergeCell ref="E20:J33"/>
    <mergeCell ref="AY71:BA72"/>
    <mergeCell ref="V38:AH43"/>
    <mergeCell ref="K38:U43"/>
    <mergeCell ref="AI38:BE39"/>
    <mergeCell ref="V22:AH27"/>
    <mergeCell ref="K63:U66"/>
    <mergeCell ref="K34:U37"/>
  </mergeCells>
  <dataValidations count="17">
    <dataValidation type="list" allowBlank="1" showInputMessage="1" showErrorMessage="1" sqref="DL22:DL24">
      <formula1>$DL$22:$DL$24</formula1>
    </dataValidation>
    <dataValidation allowBlank="1" showInputMessage="1" showErrorMessage="1" imeMode="off" sqref="BL68:BP72 O10:AL11 BV15:BY15 BV11:BY11 BU11:BU15 BZ11:CD15"/>
    <dataValidation type="list" allowBlank="1" showInputMessage="1" showErrorMessage="1" sqref="BU44 BU52:CD53 BU48 BZ44 BZ48 BU34 BZ34 BU63 BZ63 BZ74 BU74 BV20:BY21 BU20:BU22 CA20:CD21 BZ20:BZ22">
      <formula1>$DI$26:$DI$27</formula1>
    </dataValidation>
    <dataValidation allowBlank="1" showInputMessage="1" showErrorMessage="1" imeMode="halfKatakana" sqref="N8 N10 N12"/>
    <dataValidation type="list" allowBlank="1" showInputMessage="1" showErrorMessage="1" sqref="AR14:AT14">
      <formula1>"　,24,25,26,27,28,29,30"</formula1>
    </dataValidation>
    <dataValidation type="list" allowBlank="1" showInputMessage="1" showErrorMessage="1" sqref="AW14:AY14">
      <formula1>"　,1,2,3,4,5,6,7,8,9,10,11,12"</formula1>
    </dataValidation>
    <dataValidation type="list" allowBlank="1" showInputMessage="1" showErrorMessage="1" sqref="BB14:BC14">
      <formula1>"　,1,2,3"</formula1>
    </dataValidation>
    <dataValidation type="list" allowBlank="1" showInputMessage="1" showErrorMessage="1" sqref="BD14:BE14">
      <formula1>"　,1,2,3,4,5,6,7,8,9,0"</formula1>
    </dataValidation>
    <dataValidation type="list" allowBlank="1" showInputMessage="1" showErrorMessage="1" imeMode="off" sqref="BV12:BW14">
      <formula1>"　,1,2,3,4,5,6,7,8,9"</formula1>
    </dataValidation>
    <dataValidation type="list" allowBlank="1" showInputMessage="1" showErrorMessage="1" imeMode="off" sqref="BX12:BY14">
      <formula1>"　,1,2,3,4,5,6,7,8,9,0"</formula1>
    </dataValidation>
    <dataValidation type="list" allowBlank="1" showInputMessage="1" showErrorMessage="1" sqref="BG10:BK11">
      <formula1>$DC$24:$DC$30</formula1>
    </dataValidation>
    <dataValidation type="list" allowBlank="1" showInputMessage="1" showErrorMessage="1" sqref="AT10">
      <formula1>$CZ$24:$CZ$28</formula1>
    </dataValidation>
    <dataValidation type="list" allowBlank="1" showInputMessage="1" showErrorMessage="1" sqref="AR12:AT13">
      <formula1>$DL$15:$DL$48</formula1>
    </dataValidation>
    <dataValidation type="list" allowBlank="1" showInputMessage="1" showErrorMessage="1" sqref="AW12:AY13">
      <formula1>$DM$15:$DM$27</formula1>
    </dataValidation>
    <dataValidation type="list" allowBlank="1" showInputMessage="1" showErrorMessage="1" sqref="BB12:BE13">
      <formula1>$DN$15:$DN$47</formula1>
    </dataValidation>
    <dataValidation type="list" allowBlank="1" showInputMessage="1" showErrorMessage="1" sqref="AN12:AQ13">
      <formula1>$DK$15:$DK$18</formula1>
    </dataValidation>
    <dataValidation type="list" allowBlank="1" showInputMessage="1" showErrorMessage="1" sqref="BO33:BQ33 BO31:BR32">
      <formula1>$DH$25:$DH$33</formula1>
    </dataValidation>
  </dataValidations>
  <printOptions/>
  <pageMargins left="0" right="0" top="0.5905511811023623" bottom="0.1968503937007874" header="0.5118110236220472" footer="0.2755905511811024"/>
  <pageSetup horizontalDpi="600" verticalDpi="600" orientation="portrait" paperSize="9" r:id="rId3"/>
  <headerFooter alignWithMargins="0">
    <oddFooter>&amp;C&amp;"ＭＳ Ｐゴシック,太字"&amp;9
版権所有 : 日本ｵｰﾁｽ･ｴﾚﾍﾞｰﾀ株式会社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2021-02-26T01:40:23Z</cp:lastPrinted>
  <dcterms:created xsi:type="dcterms:W3CDTF">2009-08-17T04:44:12Z</dcterms:created>
  <dcterms:modified xsi:type="dcterms:W3CDTF">2024-01-26T07:45:11Z</dcterms:modified>
  <cp:category/>
  <cp:version/>
  <cp:contentType/>
  <cp:contentStatus/>
</cp:coreProperties>
</file>