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270" tabRatio="854" activeTab="0"/>
  </bookViews>
  <sheets>
    <sheet name="ENNNUN－1110" sheetId="1" r:id="rId1"/>
  </sheets>
  <definedNames>
    <definedName name="_xlnm.Print_Area" localSheetId="0">'ENNNUN－1110'!$E$3:$CF$93</definedName>
    <definedName name="_xlnm.Print_Titles" localSheetId="0">'ENNNUN－1110'!$3:$12</definedName>
  </definedNames>
  <calcPr fullCalcOnLoad="1"/>
</workbook>
</file>

<file path=xl/comments1.xml><?xml version="1.0" encoding="utf-8"?>
<comments xmlns="http://schemas.openxmlformats.org/spreadsheetml/2006/main">
  <authors>
    <author>koyashit</author>
    <author>UTC SOE User</author>
    <author>Takashi Ichinowatari</author>
  </authors>
  <commentList>
    <comment ref="CA13" authorId="0">
      <text>
        <r>
          <rPr>
            <b/>
            <sz val="9"/>
            <rFont val="ＭＳ Ｐゴシック"/>
            <family val="3"/>
          </rPr>
          <t>選択</t>
        </r>
      </text>
    </comment>
    <comment ref="BN72" authorId="1">
      <text>
        <r>
          <rPr>
            <b/>
            <sz val="9"/>
            <rFont val="ＭＳ Ｐゴシック"/>
            <family val="3"/>
          </rPr>
          <t>知りえる最も直近の数値を記入する。</t>
        </r>
      </text>
    </comment>
    <comment ref="AK62" authorId="1">
      <text>
        <r>
          <rPr>
            <b/>
            <sz val="9"/>
            <rFont val="MS P ゴシック"/>
            <family val="3"/>
          </rPr>
          <t>追加で判定した継電器がある場合は”＋”を表示すると判定が要是正となる。</t>
        </r>
      </text>
    </comment>
    <comment ref="AN62" authorId="1">
      <text>
        <r>
          <rPr>
            <b/>
            <sz val="9"/>
            <rFont val="MS P ゴシック"/>
            <family val="3"/>
          </rPr>
          <t>追加で判定する継電器の名称、判定基準を記載する。</t>
        </r>
      </text>
    </comment>
    <comment ref="BH62" authorId="1">
      <text>
        <r>
          <rPr>
            <sz val="9"/>
            <rFont val="MS P ゴシック"/>
            <family val="3"/>
          </rPr>
          <t>追加で記載した継電器の測定値、確認値を記載する。</t>
        </r>
      </text>
    </comment>
    <comment ref="R7" authorId="2">
      <text>
        <r>
          <rPr>
            <sz val="8"/>
            <rFont val="MS P ゴシック"/>
            <family val="3"/>
          </rPr>
          <t>ﾌｫﾝﾄ変更可能
2行となる場合折り返し位置は調整ください</t>
        </r>
      </text>
    </comment>
  </commentList>
</comments>
</file>

<file path=xl/sharedStrings.xml><?xml version="1.0" encoding="utf-8"?>
<sst xmlns="http://schemas.openxmlformats.org/spreadsheetml/2006/main" count="123" uniqueCount="92">
  <si>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</si>
  <si>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</si>
  <si>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</si>
  <si>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</si>
  <si>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</si>
  <si>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</si>
  <si>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</si>
  <si>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</si>
  <si>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触診により確認する｡</t>
  </si>
  <si>
    <t>目視により確認する｡</t>
  </si>
  <si>
    <t>長さ</t>
  </si>
  <si>
    <t>制動力の状況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</si>
  <si>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</si>
  <si>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</si>
  <si>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</si>
  <si>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</si>
  <si>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｢GECB｣型番</t>
  </si>
  <si>
    <t>(2)</t>
  </si>
  <si>
    <t>規定部品の形式</t>
  </si>
  <si>
    <t>規定値:</t>
  </si>
  <si>
    <t>特記事項</t>
  </si>
  <si>
    <t>番号</t>
  </si>
  <si>
    <t>指摘の具体的内容等</t>
  </si>
  <si>
    <t>改善策の具体的内容等</t>
  </si>
  <si>
    <t>改善(予
定)年月</t>
  </si>
  <si>
    <t>昇降機番号 :</t>
  </si>
  <si>
    <t>制動距離:</t>
  </si>
  <si>
    <t>前回:</t>
  </si>
  <si>
    <t xml:space="preserve">登録番号           </t>
  </si>
  <si>
    <t xml:space="preserve">建築物等の名称 </t>
  </si>
  <si>
    <t>:</t>
  </si>
  <si>
    <t>(1)</t>
  </si>
  <si>
    <t>mm</t>
  </si>
  <si>
    <t>mm</t>
  </si>
  <si>
    <t>(3)</t>
  </si>
  <si>
    <t>判定は手動で入力する｡</t>
  </si>
  <si>
    <t>｢型番｣を入力する事により
自動で判定される｡</t>
  </si>
  <si>
    <t>測定値を入力する事により
自動で判定される｡</t>
  </si>
  <si>
    <t>制動距離を入力する事により
自動で判定される｡</t>
  </si>
  <si>
    <t>号機</t>
  </si>
  <si>
    <t>平成</t>
  </si>
  <si>
    <t>年</t>
  </si>
  <si>
    <t>　</t>
  </si>
  <si>
    <t>指定型番 : JAA31477BAA</t>
  </si>
  <si>
    <r>
      <t>A</t>
    </r>
    <r>
      <rPr>
        <sz val="11"/>
        <rFont val="ＭＳ Ｐゴシック"/>
        <family val="3"/>
      </rPr>
      <t>AA</t>
    </r>
  </si>
  <si>
    <r>
      <t>B</t>
    </r>
    <r>
      <rPr>
        <sz val="11"/>
        <rFont val="ＭＳ Ｐゴシック"/>
        <family val="3"/>
      </rPr>
      <t>AA</t>
    </r>
  </si>
  <si>
    <t>○</t>
  </si>
  <si>
    <t>(4)</t>
  </si>
  <si>
    <t>手動で判定する。</t>
  </si>
  <si>
    <t>目視及び触診により確認する｡</t>
  </si>
  <si>
    <t>各リレーの経年及び動作回数を記入すると自動で判定される。</t>
  </si>
  <si>
    <t>回数</t>
  </si>
  <si>
    <t>総合</t>
  </si>
  <si>
    <t>万回</t>
  </si>
  <si>
    <t>昭和</t>
  </si>
  <si>
    <t>元号</t>
  </si>
  <si>
    <t>上記 ( 1 ) ～ ( 5 ) の検査結果で ｢否｣ 又は別記第一号 1－(14) ･ 3－(3) ･ 4－(11) の検査結果で ｢要是正｣ 又は ｢要重点点検｣ の判定がある場合は､別記第一号 2－(9) ｢戸開走行保護装置｣ の検査結果を ｢要是正｣ 又は ｢要重点点検｣ と判定する｡</t>
  </si>
  <si>
    <t>BY :</t>
  </si>
  <si>
    <t>JAA31477</t>
  </si>
  <si>
    <t>走行中戸開時の動作確認</t>
  </si>
  <si>
    <t>規定部品の交換基準</t>
  </si>
  <si>
    <t>かご床面からつま先保護板直線部までの長さを測定する｡</t>
  </si>
  <si>
    <t>各階に走行させ着床させる｡</t>
  </si>
  <si>
    <t>取付けが堅固でないこと｡</t>
  </si>
  <si>
    <t>正常に着床しないこと｡</t>
  </si>
  <si>
    <t>規定部品の形式が適正なものでないこと｡</t>
  </si>
  <si>
    <t>規定部品の動作回数又は経過時間が規定値を超えていること｡</t>
  </si>
  <si>
    <t>戸開走行保護回路</t>
  </si>
  <si>
    <t>特定距離感知装置</t>
  </si>
  <si>
    <t>mm</t>
  </si>
  <si>
    <t>mm未満であること｡</t>
  </si>
  <si>
    <t>規定値：</t>
  </si>
  <si>
    <t>大臣認定番号 ENNNUN－1110  UCMP型式 DBGC－2</t>
  </si>
  <si>
    <t>(5)</t>
  </si>
  <si>
    <t>S1,S3 :</t>
  </si>
  <si>
    <t>令和</t>
  </si>
  <si>
    <t>+</t>
  </si>
  <si>
    <t>発行 :令和　3年　1月　6日Ver.1K</t>
  </si>
  <si>
    <t>安全ﾌﾟﾛｸﾞﾗﾑﾊﾞｰｼﾞｮﾝ</t>
  </si>
  <si>
    <t>ｴﾚﾍﾞｰﾀｰがﾄﾞｱｿﾞｰﾝ外にいる時に乗場戸の鍵を外す｡</t>
  </si>
  <si>
    <t>電動機動力電源及びﾌﾞﾚｰｷの励磁ｺｲﾙ電源を遮断するﾘﾚｰ(S1,S3,BY)が消磁しないこと｡ｴﾚﾍﾞｰﾀｰが停止しないこと｡</t>
  </si>
  <si>
    <t>ﾌﾟﾘﾝﾄ基盤｢GECB｣の型番を確認し、指定型番でないこと。</t>
  </si>
  <si>
    <t>ﾌﾞﾚｰｷ</t>
  </si>
  <si>
    <t>ﾊﾟｯﾄﾞの状況</t>
  </si>
  <si>
    <t>ﾊﾟｯﾄﾞに欠損､割れがあること又はﾃﾞｨｽｸから剥離していること｡</t>
  </si>
  <si>
    <t>ﾌﾞﾚｰｷが制動しないこと又はかごが規定の距離を超えていること｡</t>
  </si>
  <si>
    <t>かごの無積載上昇時のﾌﾞﾚｰｷ制動を確認する｡</t>
  </si>
  <si>
    <t>ﾌﾞﾚｰｷ開及び閉時の動作信号が異なる信号であること｡</t>
  </si>
  <si>
    <t>ﾌﾞﾚｰｷ動作感知装置</t>
  </si>
  <si>
    <t>S1,S3</t>
  </si>
  <si>
    <t>BY</t>
  </si>
  <si>
    <t>つま先
保護板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</si>
</sst>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8"/>
      <name val="MS P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8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5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2" fillId="0" borderId="10" xfId="0" applyFont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13" xfId="0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vertical="center"/>
      <protection/>
    </xf>
    <xf numFmtId="0" fontId="22" fillId="0" borderId="21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22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3" xfId="0" applyFont="1" applyBorder="1" applyAlignment="1">
      <alignment vertical="center"/>
    </xf>
    <xf numFmtId="0" fontId="26" fillId="0" borderId="15" xfId="0" applyFont="1" applyBorder="1" applyAlignment="1" applyProtection="1">
      <alignment vertical="center"/>
      <protection locked="0"/>
    </xf>
    <xf numFmtId="0" fontId="27" fillId="0" borderId="2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49" fontId="22" fillId="0" borderId="23" xfId="0" applyNumberFormat="1" applyFont="1" applyBorder="1" applyAlignment="1" applyProtection="1">
      <alignment horizontal="center" vertical="center"/>
      <protection/>
    </xf>
    <xf numFmtId="49" fontId="22" fillId="0" borderId="24" xfId="0" applyNumberFormat="1" applyFont="1" applyBorder="1" applyAlignment="1" applyProtection="1">
      <alignment horizontal="center" vertical="center"/>
      <protection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center" vertical="center"/>
      <protection/>
    </xf>
    <xf numFmtId="49" fontId="22" fillId="0" borderId="19" xfId="0" applyNumberFormat="1" applyFont="1" applyBorder="1" applyAlignment="1" applyProtection="1">
      <alignment horizontal="center" vertical="center"/>
      <protection/>
    </xf>
    <xf numFmtId="49" fontId="22" fillId="0" borderId="20" xfId="0" applyNumberFormat="1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vertical="center"/>
      <protection/>
    </xf>
    <xf numFmtId="0" fontId="22" fillId="0" borderId="22" xfId="0" applyFont="1" applyBorder="1" applyAlignment="1" applyProtection="1">
      <alignment vertical="center"/>
      <protection/>
    </xf>
    <xf numFmtId="0" fontId="22" fillId="0" borderId="24" xfId="0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13" xfId="0" applyFont="1" applyBorder="1" applyAlignment="1" applyProtection="1">
      <alignment vertical="center"/>
      <protection/>
    </xf>
    <xf numFmtId="0" fontId="22" fillId="0" borderId="19" xfId="0" applyFont="1" applyBorder="1" applyAlignment="1" applyProtection="1">
      <alignment vertical="center"/>
      <protection/>
    </xf>
    <xf numFmtId="0" fontId="22" fillId="0" borderId="15" xfId="0" applyFont="1" applyBorder="1" applyAlignment="1" applyProtection="1">
      <alignment vertical="center"/>
      <protection/>
    </xf>
    <xf numFmtId="0" fontId="22" fillId="0" borderId="20" xfId="0" applyFont="1" applyBorder="1" applyAlignment="1" applyProtection="1">
      <alignment vertical="center"/>
      <protection/>
    </xf>
    <xf numFmtId="0" fontId="22" fillId="0" borderId="14" xfId="0" applyFont="1" applyBorder="1" applyAlignment="1" applyProtection="1">
      <alignment vertical="center" wrapText="1"/>
      <protection/>
    </xf>
    <xf numFmtId="0" fontId="22" fillId="0" borderId="10" xfId="0" applyFont="1" applyBorder="1" applyAlignment="1" applyProtection="1">
      <alignment vertical="center" wrapText="1"/>
      <protection/>
    </xf>
    <xf numFmtId="0" fontId="22" fillId="0" borderId="11" xfId="0" applyFont="1" applyBorder="1" applyAlignment="1" applyProtection="1">
      <alignment vertical="center" wrapText="1"/>
      <protection/>
    </xf>
    <xf numFmtId="0" fontId="22" fillId="0" borderId="12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vertical="center" wrapText="1"/>
      <protection/>
    </xf>
    <xf numFmtId="0" fontId="22" fillId="0" borderId="13" xfId="0" applyFont="1" applyBorder="1" applyAlignment="1" applyProtection="1">
      <alignment vertical="center" wrapText="1"/>
      <protection/>
    </xf>
    <xf numFmtId="0" fontId="22" fillId="0" borderId="19" xfId="0" applyFont="1" applyBorder="1" applyAlignment="1" applyProtection="1">
      <alignment vertical="center" wrapText="1"/>
      <protection/>
    </xf>
    <xf numFmtId="0" fontId="22" fillId="0" borderId="15" xfId="0" applyFont="1" applyBorder="1" applyAlignment="1" applyProtection="1">
      <alignment vertical="center" wrapText="1"/>
      <protection/>
    </xf>
    <xf numFmtId="0" fontId="22" fillId="0" borderId="20" xfId="0" applyFont="1" applyBorder="1" applyAlignment="1" applyProtection="1">
      <alignment vertical="center" wrapText="1"/>
      <protection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22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vertical="center"/>
      <protection locked="0"/>
    </xf>
    <xf numFmtId="0" fontId="22" fillId="0" borderId="24" xfId="0" applyFont="1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2" fillId="0" borderId="20" xfId="0" applyFont="1" applyBorder="1" applyAlignment="1" applyProtection="1">
      <alignment vertical="center"/>
      <protection locked="0"/>
    </xf>
    <xf numFmtId="0" fontId="22" fillId="0" borderId="34" xfId="0" applyFont="1" applyBorder="1" applyAlignment="1" applyProtection="1">
      <alignment vertical="center"/>
      <protection locked="0"/>
    </xf>
    <xf numFmtId="0" fontId="22" fillId="0" borderId="35" xfId="0" applyFont="1" applyBorder="1" applyAlignment="1" applyProtection="1">
      <alignment vertical="center"/>
      <protection locked="0"/>
    </xf>
    <xf numFmtId="0" fontId="22" fillId="0" borderId="36" xfId="0" applyFont="1" applyBorder="1" applyAlignment="1" applyProtection="1">
      <alignment vertical="center"/>
      <protection locked="0"/>
    </xf>
    <xf numFmtId="0" fontId="22" fillId="0" borderId="22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37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2" fillId="0" borderId="34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187" fontId="22" fillId="0" borderId="0" xfId="0" applyNumberFormat="1" applyFont="1" applyBorder="1" applyAlignment="1" applyProtection="1">
      <alignment horizontal="center"/>
      <protection hidden="1"/>
    </xf>
    <xf numFmtId="0" fontId="22" fillId="0" borderId="12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left" vertical="center"/>
      <protection/>
    </xf>
    <xf numFmtId="0" fontId="22" fillId="0" borderId="22" xfId="0" applyFont="1" applyBorder="1" applyAlignment="1" applyProtection="1">
      <alignment horizontal="left" vertical="center"/>
      <protection/>
    </xf>
    <xf numFmtId="0" fontId="22" fillId="0" borderId="24" xfId="0" applyFont="1" applyBorder="1" applyAlignment="1" applyProtection="1">
      <alignment horizontal="left" vertical="center"/>
      <protection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34" xfId="0" applyFont="1" applyBorder="1" applyAlignment="1" applyProtection="1">
      <alignment horizontal="left" vertical="center"/>
      <protection/>
    </xf>
    <xf numFmtId="0" fontId="22" fillId="0" borderId="41" xfId="0" applyFont="1" applyBorder="1" applyAlignment="1" applyProtection="1">
      <alignment horizontal="left" vertical="center"/>
      <protection/>
    </xf>
    <xf numFmtId="0" fontId="22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0" xfId="0" applyAlignment="1">
      <alignment vertical="center"/>
    </xf>
    <xf numFmtId="187" fontId="22" fillId="0" borderId="0" xfId="0" applyNumberFormat="1" applyFont="1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34" xfId="0" applyFont="1" applyBorder="1" applyAlignment="1" applyProtection="1">
      <alignment vertical="center"/>
      <protection/>
    </xf>
    <xf numFmtId="0" fontId="22" fillId="0" borderId="36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left" vertical="center" wrapText="1"/>
      <protection/>
    </xf>
    <xf numFmtId="0" fontId="22" fillId="0" borderId="10" xfId="0" applyFont="1" applyBorder="1" applyAlignment="1" applyProtection="1">
      <alignment horizontal="left" vertical="center" wrapText="1"/>
      <protection/>
    </xf>
    <xf numFmtId="0" fontId="22" fillId="0" borderId="11" xfId="0" applyFont="1" applyBorder="1" applyAlignment="1" applyProtection="1">
      <alignment horizontal="left" vertical="center" wrapText="1"/>
      <protection/>
    </xf>
    <xf numFmtId="0" fontId="22" fillId="0" borderId="12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left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0" fontId="24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24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22" fillId="0" borderId="21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48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/>
    </xf>
    <xf numFmtId="0" fontId="27" fillId="0" borderId="22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22" fillId="0" borderId="34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6" fillId="0" borderId="22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right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7" fontId="23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187" fontId="0" fillId="0" borderId="0" xfId="0" applyNumberFormat="1" applyFont="1" applyBorder="1" applyAlignment="1" applyProtection="1">
      <alignment horizontal="center"/>
      <protection locked="0"/>
    </xf>
    <xf numFmtId="187" fontId="0" fillId="0" borderId="15" xfId="0" applyNumberFormat="1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E276"/>
  <sheetViews>
    <sheetView showGridLines="0" tabSelected="1" view="pageBreakPreview" zoomScale="90" zoomScaleNormal="90" zoomScaleSheetLayoutView="90" zoomScalePageLayoutView="0" workbookViewId="0" topLeftCell="A1">
      <selection activeCell="R7" sqref="R7:AN10"/>
    </sheetView>
  </sheetViews>
  <sheetFormatPr defaultColWidth="9.00390625" defaultRowHeight="13.5"/>
  <cols>
    <col min="1" max="4" width="1.625" style="1" customWidth="1"/>
    <col min="5" max="84" width="1.25" style="1" customWidth="1"/>
    <col min="85" max="97" width="1.625" style="1" customWidth="1"/>
    <col min="98" max="99" width="5.625" style="1" customWidth="1"/>
    <col min="100" max="110" width="5.625" style="1" hidden="1" customWidth="1"/>
    <col min="111" max="16384" width="9.00390625" style="1" customWidth="1"/>
  </cols>
  <sheetData>
    <row r="1" ht="7.5" customHeight="1"/>
    <row r="2" ht="7.5" customHeight="1"/>
    <row r="3" spans="5:84" ht="7.5" customHeight="1">
      <c r="E3" s="318" t="s">
        <v>13</v>
      </c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  <c r="CC3" s="318"/>
      <c r="CD3" s="318"/>
      <c r="CE3" s="318"/>
      <c r="CF3" s="318"/>
    </row>
    <row r="4" spans="5:84" ht="7.5" customHeight="1"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  <c r="CC4" s="318"/>
      <c r="CD4" s="318"/>
      <c r="CE4" s="318"/>
      <c r="CF4" s="318"/>
    </row>
    <row r="5" spans="5:84" ht="7.5" customHeight="1">
      <c r="E5" s="339" t="s">
        <v>72</v>
      </c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22"/>
      <c r="BK5" s="22"/>
      <c r="BL5" s="22"/>
      <c r="BM5" s="319" t="s">
        <v>77</v>
      </c>
      <c r="BN5" s="320"/>
      <c r="BO5" s="320"/>
      <c r="BP5" s="320"/>
      <c r="BQ5" s="320"/>
      <c r="BR5" s="320"/>
      <c r="BS5" s="320"/>
      <c r="BT5" s="320"/>
      <c r="BU5" s="320"/>
      <c r="BV5" s="320"/>
      <c r="BW5" s="320"/>
      <c r="BX5" s="320"/>
      <c r="BY5" s="320"/>
      <c r="BZ5" s="320"/>
      <c r="CA5" s="320"/>
      <c r="CB5" s="320"/>
      <c r="CC5" s="320"/>
      <c r="CD5" s="320"/>
      <c r="CE5" s="320"/>
      <c r="CF5" s="22"/>
    </row>
    <row r="6" spans="5:84" ht="7.5" customHeight="1"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22"/>
      <c r="BK6" s="22"/>
      <c r="BL6" s="22"/>
      <c r="BM6" s="320"/>
      <c r="BN6" s="320"/>
      <c r="BO6" s="320"/>
      <c r="BP6" s="320"/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22"/>
    </row>
    <row r="7" spans="5:84" ht="7.5" customHeight="1"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22"/>
      <c r="BK7" s="22"/>
      <c r="BL7" s="22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22"/>
    </row>
    <row r="8" spans="5:84" ht="7.5" customHeight="1"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22"/>
      <c r="BK8" s="22"/>
      <c r="BL8" s="22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22"/>
    </row>
    <row r="9" spans="6:84" ht="7.5" customHeight="1">
      <c r="F9" s="335" t="s">
        <v>29</v>
      </c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58" t="s">
        <v>30</v>
      </c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</row>
    <row r="10" spans="6:66" ht="7.5" customHeight="1"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59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</row>
    <row r="11" spans="6:103" ht="7.5" customHeight="1">
      <c r="F11" s="366" t="s">
        <v>28</v>
      </c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0" t="s">
        <v>30</v>
      </c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CR11" s="25"/>
      <c r="CS11" s="25"/>
      <c r="CT11" s="25"/>
      <c r="CY11" s="55"/>
    </row>
    <row r="12" spans="6:109" ht="7.5" customHeight="1"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59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/>
      <c r="CR12" s="25"/>
      <c r="CS12" s="25"/>
      <c r="CT12" s="25"/>
      <c r="CW12" s="55"/>
      <c r="CX12" s="55"/>
      <c r="CY12" s="55" t="s">
        <v>46</v>
      </c>
      <c r="DB12" s="62" t="s">
        <v>55</v>
      </c>
      <c r="DC12" s="54"/>
      <c r="DD12" s="54"/>
      <c r="DE12" s="54"/>
    </row>
    <row r="13" spans="6:109" ht="7.5" customHeight="1"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71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3" t="s">
        <v>25</v>
      </c>
      <c r="BP13" s="344"/>
      <c r="BQ13" s="344"/>
      <c r="BR13" s="344"/>
      <c r="BS13" s="344"/>
      <c r="BT13" s="344"/>
      <c r="BU13" s="344"/>
      <c r="BV13" s="344"/>
      <c r="BW13" s="50"/>
      <c r="BX13" s="51" t="s">
        <v>42</v>
      </c>
      <c r="BY13" s="347"/>
      <c r="BZ13" s="347"/>
      <c r="CA13" s="347" t="s">
        <v>42</v>
      </c>
      <c r="CB13" s="347"/>
      <c r="CC13" s="349" t="s">
        <v>39</v>
      </c>
      <c r="CD13" s="349"/>
      <c r="CE13" s="349"/>
      <c r="CF13" s="349"/>
      <c r="CW13" s="55" t="s">
        <v>44</v>
      </c>
      <c r="CX13" s="55" t="s">
        <v>44</v>
      </c>
      <c r="CY13" s="55">
        <v>1</v>
      </c>
      <c r="DB13" s="62" t="s">
        <v>54</v>
      </c>
      <c r="DC13" s="54">
        <v>1</v>
      </c>
      <c r="DD13" s="54">
        <v>1</v>
      </c>
      <c r="DE13" s="54">
        <v>1</v>
      </c>
    </row>
    <row r="14" spans="6:109" ht="7.5" customHeight="1"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73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5"/>
      <c r="BP14" s="345"/>
      <c r="BQ14" s="345"/>
      <c r="BR14" s="345"/>
      <c r="BS14" s="345"/>
      <c r="BT14" s="345"/>
      <c r="BU14" s="345"/>
      <c r="BV14" s="345"/>
      <c r="BW14" s="52"/>
      <c r="BX14" s="52"/>
      <c r="BY14" s="348"/>
      <c r="BZ14" s="348"/>
      <c r="CA14" s="348"/>
      <c r="CB14" s="348"/>
      <c r="CC14" s="350"/>
      <c r="CD14" s="350"/>
      <c r="CE14" s="350"/>
      <c r="CF14" s="350"/>
      <c r="CW14" s="55" t="s">
        <v>45</v>
      </c>
      <c r="CX14" s="55" t="s">
        <v>45</v>
      </c>
      <c r="CY14" s="55">
        <v>2</v>
      </c>
      <c r="DB14" s="62" t="s">
        <v>40</v>
      </c>
      <c r="DC14" s="54">
        <v>2</v>
      </c>
      <c r="DD14" s="54">
        <v>2</v>
      </c>
      <c r="DE14" s="54">
        <v>2</v>
      </c>
    </row>
    <row r="15" spans="42:109" ht="7.5" customHeight="1"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38"/>
      <c r="BP15" s="38"/>
      <c r="BQ15" s="38"/>
      <c r="BR15" s="38"/>
      <c r="BS15" s="38"/>
      <c r="BT15" s="38"/>
      <c r="BU15" s="38"/>
      <c r="BV15" s="38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W15" s="55"/>
      <c r="CX15" s="55"/>
      <c r="CY15" s="55"/>
      <c r="DB15" s="62" t="s">
        <v>75</v>
      </c>
      <c r="DC15" s="54">
        <v>3</v>
      </c>
      <c r="DD15" s="54">
        <v>3</v>
      </c>
      <c r="DE15" s="54">
        <v>3</v>
      </c>
    </row>
    <row r="16" spans="5:109" ht="7.5" customHeight="1">
      <c r="E16" s="120" t="s">
        <v>0</v>
      </c>
      <c r="F16" s="325"/>
      <c r="G16" s="325"/>
      <c r="H16" s="325"/>
      <c r="I16" s="325"/>
      <c r="J16" s="325"/>
      <c r="K16" s="325"/>
      <c r="L16" s="326"/>
      <c r="M16" s="332" t="s">
        <v>1</v>
      </c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2" t="s">
        <v>4</v>
      </c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2" t="s">
        <v>3</v>
      </c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7" t="s">
        <v>5</v>
      </c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8"/>
      <c r="BV16" s="338"/>
      <c r="BW16" s="337" t="s">
        <v>6</v>
      </c>
      <c r="BX16" s="338"/>
      <c r="BY16" s="338"/>
      <c r="BZ16" s="338"/>
      <c r="CA16" s="338"/>
      <c r="CB16" s="338"/>
      <c r="CC16" s="338"/>
      <c r="CD16" s="338"/>
      <c r="CE16" s="338"/>
      <c r="CF16" s="338"/>
      <c r="CW16" s="55"/>
      <c r="CX16" s="55"/>
      <c r="CY16" s="55"/>
      <c r="DA16" s="43"/>
      <c r="DC16" s="61">
        <v>4</v>
      </c>
      <c r="DD16" s="54">
        <v>4</v>
      </c>
      <c r="DE16" s="54">
        <v>4</v>
      </c>
    </row>
    <row r="17" spans="3:109" ht="7.5" customHeight="1">
      <c r="C17" s="25"/>
      <c r="D17" s="25"/>
      <c r="E17" s="327"/>
      <c r="F17" s="328"/>
      <c r="G17" s="328"/>
      <c r="H17" s="328"/>
      <c r="I17" s="328"/>
      <c r="J17" s="328"/>
      <c r="K17" s="328"/>
      <c r="L17" s="329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8"/>
      <c r="BI17" s="338"/>
      <c r="BJ17" s="338"/>
      <c r="BK17" s="338"/>
      <c r="BL17" s="338"/>
      <c r="BM17" s="338"/>
      <c r="BN17" s="338"/>
      <c r="BO17" s="338"/>
      <c r="BP17" s="338"/>
      <c r="BQ17" s="338"/>
      <c r="BR17" s="338"/>
      <c r="BS17" s="338"/>
      <c r="BT17" s="338"/>
      <c r="BU17" s="338"/>
      <c r="BV17" s="338"/>
      <c r="BW17" s="338"/>
      <c r="BX17" s="338"/>
      <c r="BY17" s="338"/>
      <c r="BZ17" s="338"/>
      <c r="CA17" s="338"/>
      <c r="CB17" s="338"/>
      <c r="CC17" s="338"/>
      <c r="CD17" s="338"/>
      <c r="CE17" s="338"/>
      <c r="CF17" s="338"/>
      <c r="CW17" s="55"/>
      <c r="CX17" s="55" t="e">
        <f>VLOOKUP(BP31,CX12:CY14,2,FALSE)</f>
        <v>#N/A</v>
      </c>
      <c r="CY17" s="55"/>
      <c r="DA17" s="43"/>
      <c r="DC17" s="61">
        <v>5</v>
      </c>
      <c r="DD17" s="54">
        <v>5</v>
      </c>
      <c r="DE17" s="54">
        <v>5</v>
      </c>
    </row>
    <row r="18" spans="5:109" ht="7.5" customHeight="1">
      <c r="E18" s="327"/>
      <c r="F18" s="328"/>
      <c r="G18" s="328"/>
      <c r="H18" s="328"/>
      <c r="I18" s="328"/>
      <c r="J18" s="328"/>
      <c r="K18" s="328"/>
      <c r="L18" s="329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8"/>
      <c r="BI18" s="338"/>
      <c r="BJ18" s="338"/>
      <c r="BK18" s="338"/>
      <c r="BL18" s="338"/>
      <c r="BM18" s="338"/>
      <c r="BN18" s="338"/>
      <c r="BO18" s="338"/>
      <c r="BP18" s="338"/>
      <c r="BQ18" s="338"/>
      <c r="BR18" s="338"/>
      <c r="BS18" s="338"/>
      <c r="BT18" s="338"/>
      <c r="BU18" s="338"/>
      <c r="BV18" s="338"/>
      <c r="BW18" s="321" t="s">
        <v>14</v>
      </c>
      <c r="BX18" s="322"/>
      <c r="BY18" s="322"/>
      <c r="BZ18" s="322"/>
      <c r="CA18" s="323"/>
      <c r="CB18" s="340" t="s">
        <v>15</v>
      </c>
      <c r="CC18" s="322"/>
      <c r="CD18" s="322"/>
      <c r="CE18" s="323"/>
      <c r="CF18" s="341"/>
      <c r="DA18" s="43"/>
      <c r="DC18" s="61">
        <v>6</v>
      </c>
      <c r="DD18" s="54">
        <v>6</v>
      </c>
      <c r="DE18" s="54">
        <v>6</v>
      </c>
    </row>
    <row r="19" spans="5:109" ht="7.5" customHeight="1">
      <c r="E19" s="330"/>
      <c r="F19" s="295"/>
      <c r="G19" s="295"/>
      <c r="H19" s="295"/>
      <c r="I19" s="295"/>
      <c r="J19" s="295"/>
      <c r="K19" s="295"/>
      <c r="L19" s="331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24"/>
      <c r="BX19" s="322"/>
      <c r="BY19" s="322"/>
      <c r="BZ19" s="322"/>
      <c r="CA19" s="323"/>
      <c r="CB19" s="322"/>
      <c r="CC19" s="322"/>
      <c r="CD19" s="322"/>
      <c r="CE19" s="323"/>
      <c r="CF19" s="341"/>
      <c r="DC19" s="61">
        <v>7</v>
      </c>
      <c r="DD19" s="54">
        <v>7</v>
      </c>
      <c r="DE19" s="54">
        <v>7</v>
      </c>
    </row>
    <row r="20" spans="5:109" ht="7.5" customHeight="1">
      <c r="E20" s="157" t="s">
        <v>31</v>
      </c>
      <c r="F20" s="158"/>
      <c r="G20" s="197" t="s">
        <v>67</v>
      </c>
      <c r="H20" s="198"/>
      <c r="I20" s="198"/>
      <c r="J20" s="198"/>
      <c r="K20" s="198"/>
      <c r="L20" s="199"/>
      <c r="M20" s="363" t="s">
        <v>7</v>
      </c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3" t="s">
        <v>8</v>
      </c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138" t="s">
        <v>63</v>
      </c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299"/>
      <c r="BE20" s="299"/>
      <c r="BF20" s="299"/>
      <c r="BG20" s="300"/>
      <c r="BH20" s="351"/>
      <c r="BI20" s="325"/>
      <c r="BJ20" s="325"/>
      <c r="BK20" s="325"/>
      <c r="BL20" s="325"/>
      <c r="BM20" s="325"/>
      <c r="BN20" s="325"/>
      <c r="BO20" s="325"/>
      <c r="BP20" s="325"/>
      <c r="BQ20" s="325"/>
      <c r="BR20" s="325"/>
      <c r="BS20" s="325"/>
      <c r="BT20" s="325"/>
      <c r="BU20" s="325"/>
      <c r="BV20" s="326"/>
      <c r="BW20" s="149"/>
      <c r="BX20" s="149"/>
      <c r="BY20" s="149"/>
      <c r="BZ20" s="149"/>
      <c r="CA20" s="150"/>
      <c r="CB20" s="149"/>
      <c r="CC20" s="149"/>
      <c r="CD20" s="149"/>
      <c r="CE20" s="149"/>
      <c r="CF20" s="167"/>
      <c r="CG20" s="138" t="s">
        <v>35</v>
      </c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40"/>
      <c r="DC20" s="61">
        <v>8</v>
      </c>
      <c r="DD20" s="54">
        <v>8</v>
      </c>
      <c r="DE20" s="54">
        <v>8</v>
      </c>
    </row>
    <row r="21" spans="5:109" ht="7.5" customHeight="1">
      <c r="E21" s="159"/>
      <c r="F21" s="160"/>
      <c r="G21" s="132"/>
      <c r="H21" s="133"/>
      <c r="I21" s="133"/>
      <c r="J21" s="133"/>
      <c r="K21" s="133"/>
      <c r="L21" s="134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144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301"/>
      <c r="BE21" s="301"/>
      <c r="BF21" s="301"/>
      <c r="BG21" s="302"/>
      <c r="BH21" s="352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4"/>
      <c r="BW21" s="155"/>
      <c r="BX21" s="155"/>
      <c r="BY21" s="155"/>
      <c r="BZ21" s="155"/>
      <c r="CA21" s="156"/>
      <c r="CB21" s="155"/>
      <c r="CC21" s="155"/>
      <c r="CD21" s="155"/>
      <c r="CE21" s="155"/>
      <c r="CF21" s="180"/>
      <c r="CG21" s="163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5"/>
      <c r="DC21" s="61">
        <v>9</v>
      </c>
      <c r="DD21" s="54">
        <v>9</v>
      </c>
      <c r="DE21" s="54">
        <v>9</v>
      </c>
    </row>
    <row r="22" spans="5:109" ht="7.5" customHeight="1">
      <c r="E22" s="159"/>
      <c r="F22" s="160"/>
      <c r="G22" s="132"/>
      <c r="H22" s="133"/>
      <c r="I22" s="133"/>
      <c r="J22" s="133"/>
      <c r="K22" s="133"/>
      <c r="L22" s="134"/>
      <c r="M22" s="303" t="s">
        <v>59</v>
      </c>
      <c r="N22" s="304"/>
      <c r="O22" s="304"/>
      <c r="P22" s="304"/>
      <c r="Q22" s="304"/>
      <c r="R22" s="304"/>
      <c r="S22" s="304"/>
      <c r="T22" s="304"/>
      <c r="U22" s="304"/>
      <c r="V22" s="304"/>
      <c r="W22" s="305"/>
      <c r="X22" s="303" t="s">
        <v>79</v>
      </c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5"/>
      <c r="AK22" s="303" t="s">
        <v>80</v>
      </c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5"/>
      <c r="BH22" s="372"/>
      <c r="BI22" s="373"/>
      <c r="BJ22" s="373"/>
      <c r="BK22" s="373"/>
      <c r="BL22" s="373"/>
      <c r="BM22" s="373"/>
      <c r="BN22" s="373"/>
      <c r="BO22" s="373"/>
      <c r="BP22" s="373"/>
      <c r="BQ22" s="373"/>
      <c r="BR22" s="373"/>
      <c r="BS22" s="373"/>
      <c r="BT22" s="373"/>
      <c r="BU22" s="373"/>
      <c r="BV22" s="374"/>
      <c r="BW22" s="253"/>
      <c r="BX22" s="192"/>
      <c r="BY22" s="192"/>
      <c r="BZ22" s="192"/>
      <c r="CA22" s="254"/>
      <c r="CB22" s="191"/>
      <c r="CC22" s="192"/>
      <c r="CD22" s="192"/>
      <c r="CE22" s="192"/>
      <c r="CF22" s="193"/>
      <c r="CG22" s="181" t="s">
        <v>35</v>
      </c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DC22" s="61">
        <v>10</v>
      </c>
      <c r="DD22" s="54">
        <v>10</v>
      </c>
      <c r="DE22" s="54">
        <v>10</v>
      </c>
    </row>
    <row r="23" spans="5:109" ht="7.5" customHeight="1">
      <c r="E23" s="159"/>
      <c r="F23" s="160"/>
      <c r="G23" s="132"/>
      <c r="H23" s="133"/>
      <c r="I23" s="133"/>
      <c r="J23" s="133"/>
      <c r="K23" s="133"/>
      <c r="L23" s="134"/>
      <c r="M23" s="132"/>
      <c r="N23" s="133"/>
      <c r="O23" s="133"/>
      <c r="P23" s="133"/>
      <c r="Q23" s="133"/>
      <c r="R23" s="133"/>
      <c r="S23" s="133"/>
      <c r="T23" s="133"/>
      <c r="U23" s="133"/>
      <c r="V23" s="133"/>
      <c r="W23" s="134"/>
      <c r="X23" s="132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4"/>
      <c r="AK23" s="132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4"/>
      <c r="BH23" s="173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5"/>
      <c r="BW23" s="151"/>
      <c r="BX23" s="152"/>
      <c r="BY23" s="152"/>
      <c r="BZ23" s="152"/>
      <c r="CA23" s="153"/>
      <c r="CB23" s="168"/>
      <c r="CC23" s="152"/>
      <c r="CD23" s="152"/>
      <c r="CE23" s="152"/>
      <c r="CF23" s="169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DC23" s="61">
        <v>11</v>
      </c>
      <c r="DD23" s="54">
        <v>11</v>
      </c>
      <c r="DE23" s="54">
        <v>11</v>
      </c>
    </row>
    <row r="24" spans="5:109" ht="7.5" customHeight="1">
      <c r="E24" s="159"/>
      <c r="F24" s="160"/>
      <c r="G24" s="132"/>
      <c r="H24" s="133"/>
      <c r="I24" s="133"/>
      <c r="J24" s="133"/>
      <c r="K24" s="133"/>
      <c r="L24" s="134"/>
      <c r="M24" s="132"/>
      <c r="N24" s="133"/>
      <c r="O24" s="133"/>
      <c r="P24" s="133"/>
      <c r="Q24" s="133"/>
      <c r="R24" s="133"/>
      <c r="S24" s="133"/>
      <c r="T24" s="133"/>
      <c r="U24" s="133"/>
      <c r="V24" s="133"/>
      <c r="W24" s="134"/>
      <c r="X24" s="132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4"/>
      <c r="AK24" s="132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4"/>
      <c r="BH24" s="173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5"/>
      <c r="BW24" s="151"/>
      <c r="BX24" s="152"/>
      <c r="BY24" s="152"/>
      <c r="BZ24" s="152"/>
      <c r="CA24" s="153"/>
      <c r="CB24" s="168"/>
      <c r="CC24" s="152"/>
      <c r="CD24" s="152"/>
      <c r="CE24" s="152"/>
      <c r="CF24" s="169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DC24" s="61">
        <v>12</v>
      </c>
      <c r="DD24" s="54">
        <v>12</v>
      </c>
      <c r="DE24" s="54">
        <v>12</v>
      </c>
    </row>
    <row r="25" spans="5:109" ht="7.5" customHeight="1">
      <c r="E25" s="159"/>
      <c r="F25" s="160"/>
      <c r="G25" s="132"/>
      <c r="H25" s="133"/>
      <c r="I25" s="133"/>
      <c r="J25" s="133"/>
      <c r="K25" s="133"/>
      <c r="L25" s="134"/>
      <c r="M25" s="132"/>
      <c r="N25" s="133"/>
      <c r="O25" s="133"/>
      <c r="P25" s="133"/>
      <c r="Q25" s="133"/>
      <c r="R25" s="133"/>
      <c r="S25" s="133"/>
      <c r="T25" s="133"/>
      <c r="U25" s="133"/>
      <c r="V25" s="133"/>
      <c r="W25" s="134"/>
      <c r="X25" s="132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4"/>
      <c r="AK25" s="132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4"/>
      <c r="BH25" s="173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5"/>
      <c r="BW25" s="151"/>
      <c r="BX25" s="152"/>
      <c r="BY25" s="152"/>
      <c r="BZ25" s="152"/>
      <c r="CA25" s="153"/>
      <c r="CB25" s="168"/>
      <c r="CC25" s="152"/>
      <c r="CD25" s="152"/>
      <c r="CE25" s="152"/>
      <c r="CF25" s="169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DC25" s="61">
        <v>13</v>
      </c>
      <c r="DD25" s="54"/>
      <c r="DE25" s="54">
        <v>13</v>
      </c>
    </row>
    <row r="26" spans="5:109" ht="7.5" customHeight="1">
      <c r="E26" s="159"/>
      <c r="F26" s="160"/>
      <c r="G26" s="132"/>
      <c r="H26" s="133"/>
      <c r="I26" s="133"/>
      <c r="J26" s="133"/>
      <c r="K26" s="133"/>
      <c r="L26" s="134"/>
      <c r="M26" s="132"/>
      <c r="N26" s="133"/>
      <c r="O26" s="133"/>
      <c r="P26" s="133"/>
      <c r="Q26" s="133"/>
      <c r="R26" s="133"/>
      <c r="S26" s="133"/>
      <c r="T26" s="133"/>
      <c r="U26" s="133"/>
      <c r="V26" s="133"/>
      <c r="W26" s="134"/>
      <c r="X26" s="132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4"/>
      <c r="AK26" s="132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4"/>
      <c r="BH26" s="173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5"/>
      <c r="BW26" s="151"/>
      <c r="BX26" s="152"/>
      <c r="BY26" s="152"/>
      <c r="BZ26" s="152"/>
      <c r="CA26" s="153"/>
      <c r="CB26" s="168"/>
      <c r="CC26" s="152"/>
      <c r="CD26" s="152"/>
      <c r="CE26" s="152"/>
      <c r="CF26" s="169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DC26" s="61">
        <v>14</v>
      </c>
      <c r="DD26" s="54"/>
      <c r="DE26" s="54">
        <v>14</v>
      </c>
    </row>
    <row r="27" spans="5:109" ht="7.5" customHeight="1">
      <c r="E27" s="159"/>
      <c r="F27" s="160"/>
      <c r="G27" s="132"/>
      <c r="H27" s="133"/>
      <c r="I27" s="133"/>
      <c r="J27" s="133"/>
      <c r="K27" s="133"/>
      <c r="L27" s="134"/>
      <c r="M27" s="135"/>
      <c r="N27" s="136"/>
      <c r="O27" s="136"/>
      <c r="P27" s="136"/>
      <c r="Q27" s="136"/>
      <c r="R27" s="136"/>
      <c r="S27" s="136"/>
      <c r="T27" s="136"/>
      <c r="U27" s="136"/>
      <c r="V27" s="136"/>
      <c r="W27" s="137"/>
      <c r="X27" s="135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7"/>
      <c r="AK27" s="135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7"/>
      <c r="BH27" s="309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1"/>
      <c r="BW27" s="154"/>
      <c r="BX27" s="155"/>
      <c r="BY27" s="155"/>
      <c r="BZ27" s="155"/>
      <c r="CA27" s="156"/>
      <c r="CB27" s="179"/>
      <c r="CC27" s="155"/>
      <c r="CD27" s="155"/>
      <c r="CE27" s="155"/>
      <c r="CF27" s="180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DC27" s="61">
        <v>15</v>
      </c>
      <c r="DD27" s="54"/>
      <c r="DE27" s="54">
        <v>15</v>
      </c>
    </row>
    <row r="28" spans="5:109" ht="7.5" customHeight="1">
      <c r="E28" s="159"/>
      <c r="F28" s="160"/>
      <c r="G28" s="132"/>
      <c r="H28" s="133"/>
      <c r="I28" s="133"/>
      <c r="J28" s="133"/>
      <c r="K28" s="133"/>
      <c r="L28" s="134"/>
      <c r="M28" s="132" t="s">
        <v>78</v>
      </c>
      <c r="N28" s="133"/>
      <c r="O28" s="133"/>
      <c r="P28" s="133"/>
      <c r="Q28" s="133"/>
      <c r="R28" s="133"/>
      <c r="S28" s="133"/>
      <c r="T28" s="133"/>
      <c r="U28" s="133"/>
      <c r="V28" s="133"/>
      <c r="W28" s="134"/>
      <c r="X28" s="141" t="s">
        <v>9</v>
      </c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3"/>
      <c r="AK28" s="132" t="s">
        <v>81</v>
      </c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4"/>
      <c r="BH28" s="26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8"/>
      <c r="BW28" s="182">
        <f>IF(BP31="","",IF(CX17=2,"○",""))</f>
      </c>
      <c r="BX28" s="183"/>
      <c r="BY28" s="183"/>
      <c r="BZ28" s="183"/>
      <c r="CA28" s="184"/>
      <c r="CB28" s="183">
        <f>IF(BP31="","",IF(CX17&lt;&gt;2,"○",""))</f>
      </c>
      <c r="CC28" s="183"/>
      <c r="CD28" s="183"/>
      <c r="CE28" s="183"/>
      <c r="CF28" s="188"/>
      <c r="CG28" s="190" t="s">
        <v>36</v>
      </c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DC28" s="61">
        <v>16</v>
      </c>
      <c r="DD28" s="54"/>
      <c r="DE28" s="54">
        <v>16</v>
      </c>
    </row>
    <row r="29" spans="5:109" ht="7.5" customHeight="1">
      <c r="E29" s="159"/>
      <c r="F29" s="160"/>
      <c r="G29" s="132"/>
      <c r="H29" s="133"/>
      <c r="I29" s="133"/>
      <c r="J29" s="133"/>
      <c r="K29" s="133"/>
      <c r="L29" s="134"/>
      <c r="M29" s="132"/>
      <c r="N29" s="133"/>
      <c r="O29" s="133"/>
      <c r="P29" s="133"/>
      <c r="Q29" s="133"/>
      <c r="R29" s="133"/>
      <c r="S29" s="133"/>
      <c r="T29" s="133"/>
      <c r="U29" s="133"/>
      <c r="V29" s="133"/>
      <c r="W29" s="134"/>
      <c r="X29" s="141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3"/>
      <c r="AK29" s="132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4"/>
      <c r="BH29" s="141" t="s">
        <v>16</v>
      </c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3"/>
      <c r="BW29" s="182"/>
      <c r="BX29" s="183"/>
      <c r="BY29" s="183"/>
      <c r="BZ29" s="183"/>
      <c r="CA29" s="184"/>
      <c r="CB29" s="183"/>
      <c r="CC29" s="183"/>
      <c r="CD29" s="183"/>
      <c r="CE29" s="183"/>
      <c r="CF29" s="188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DC29" s="61">
        <v>17</v>
      </c>
      <c r="DD29" s="54"/>
      <c r="DE29" s="54">
        <v>17</v>
      </c>
    </row>
    <row r="30" spans="5:109" ht="7.5" customHeight="1">
      <c r="E30" s="159"/>
      <c r="F30" s="160"/>
      <c r="G30" s="132"/>
      <c r="H30" s="133"/>
      <c r="I30" s="133"/>
      <c r="J30" s="133"/>
      <c r="K30" s="133"/>
      <c r="L30" s="134"/>
      <c r="M30" s="132"/>
      <c r="N30" s="133"/>
      <c r="O30" s="133"/>
      <c r="P30" s="133"/>
      <c r="Q30" s="133"/>
      <c r="R30" s="133"/>
      <c r="S30" s="133"/>
      <c r="T30" s="133"/>
      <c r="U30" s="133"/>
      <c r="V30" s="133"/>
      <c r="W30" s="134"/>
      <c r="X30" s="141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3"/>
      <c r="AK30" s="132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4"/>
      <c r="BH30" s="141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3"/>
      <c r="BW30" s="182"/>
      <c r="BX30" s="183"/>
      <c r="BY30" s="183"/>
      <c r="BZ30" s="183"/>
      <c r="CA30" s="184"/>
      <c r="CB30" s="183"/>
      <c r="CC30" s="183"/>
      <c r="CD30" s="183"/>
      <c r="CE30" s="183"/>
      <c r="CF30" s="188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DC30" s="61">
        <v>18</v>
      </c>
      <c r="DD30" s="54"/>
      <c r="DE30" s="54">
        <v>18</v>
      </c>
    </row>
    <row r="31" spans="5:109" ht="7.5" customHeight="1">
      <c r="E31" s="159"/>
      <c r="F31" s="160"/>
      <c r="G31" s="132"/>
      <c r="H31" s="133"/>
      <c r="I31" s="133"/>
      <c r="J31" s="133"/>
      <c r="K31" s="133"/>
      <c r="L31" s="134"/>
      <c r="M31" s="132"/>
      <c r="N31" s="133"/>
      <c r="O31" s="133"/>
      <c r="P31" s="133"/>
      <c r="Q31" s="133"/>
      <c r="R31" s="133"/>
      <c r="S31" s="133"/>
      <c r="T31" s="133"/>
      <c r="U31" s="133"/>
      <c r="V31" s="133"/>
      <c r="W31" s="134"/>
      <c r="X31" s="141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3"/>
      <c r="AK31" s="132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4"/>
      <c r="BH31" s="4"/>
      <c r="BI31" s="124" t="s">
        <v>58</v>
      </c>
      <c r="BJ31" s="124"/>
      <c r="BK31" s="124"/>
      <c r="BL31" s="124"/>
      <c r="BM31" s="124"/>
      <c r="BN31" s="124"/>
      <c r="BO31" s="124"/>
      <c r="BP31" s="118"/>
      <c r="BQ31" s="118"/>
      <c r="BR31" s="118"/>
      <c r="BS31" s="118"/>
      <c r="BT31" s="118"/>
      <c r="BU31" s="5"/>
      <c r="BV31" s="69"/>
      <c r="BW31" s="182"/>
      <c r="BX31" s="183"/>
      <c r="BY31" s="183"/>
      <c r="BZ31" s="183"/>
      <c r="CA31" s="184"/>
      <c r="CB31" s="183"/>
      <c r="CC31" s="183"/>
      <c r="CD31" s="183"/>
      <c r="CE31" s="183"/>
      <c r="CF31" s="188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DC31" s="61">
        <v>19</v>
      </c>
      <c r="DD31" s="54"/>
      <c r="DE31" s="54">
        <v>19</v>
      </c>
    </row>
    <row r="32" spans="5:109" ht="7.5" customHeight="1">
      <c r="E32" s="159"/>
      <c r="F32" s="160"/>
      <c r="G32" s="132"/>
      <c r="H32" s="133"/>
      <c r="I32" s="133"/>
      <c r="J32" s="133"/>
      <c r="K32" s="133"/>
      <c r="L32" s="134"/>
      <c r="M32" s="132"/>
      <c r="N32" s="133"/>
      <c r="O32" s="133"/>
      <c r="P32" s="133"/>
      <c r="Q32" s="133"/>
      <c r="R32" s="133"/>
      <c r="S32" s="133"/>
      <c r="T32" s="133"/>
      <c r="U32" s="133"/>
      <c r="V32" s="133"/>
      <c r="W32" s="134"/>
      <c r="X32" s="141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3"/>
      <c r="AK32" s="312" t="s">
        <v>43</v>
      </c>
      <c r="AL32" s="313"/>
      <c r="AM32" s="313"/>
      <c r="AN32" s="313"/>
      <c r="AO32" s="313"/>
      <c r="AP32" s="313"/>
      <c r="AQ32" s="313"/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313"/>
      <c r="BE32" s="313"/>
      <c r="BF32" s="313"/>
      <c r="BG32" s="314"/>
      <c r="BH32" s="4"/>
      <c r="BI32" s="124"/>
      <c r="BJ32" s="124"/>
      <c r="BK32" s="124"/>
      <c r="BL32" s="124"/>
      <c r="BM32" s="124"/>
      <c r="BN32" s="124"/>
      <c r="BO32" s="124"/>
      <c r="BP32" s="82"/>
      <c r="BQ32" s="82"/>
      <c r="BR32" s="82"/>
      <c r="BS32" s="82"/>
      <c r="BT32" s="82"/>
      <c r="BU32" s="5"/>
      <c r="BV32" s="6"/>
      <c r="BW32" s="182"/>
      <c r="BX32" s="183"/>
      <c r="BY32" s="183"/>
      <c r="BZ32" s="183"/>
      <c r="CA32" s="184"/>
      <c r="CB32" s="183"/>
      <c r="CC32" s="183"/>
      <c r="CD32" s="183"/>
      <c r="CE32" s="183"/>
      <c r="CF32" s="188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DC32" s="61">
        <v>20</v>
      </c>
      <c r="DD32" s="54"/>
      <c r="DE32" s="54">
        <v>20</v>
      </c>
    </row>
    <row r="33" spans="5:109" ht="7.5" customHeight="1">
      <c r="E33" s="161"/>
      <c r="F33" s="162"/>
      <c r="G33" s="170"/>
      <c r="H33" s="171"/>
      <c r="I33" s="171"/>
      <c r="J33" s="171"/>
      <c r="K33" s="171"/>
      <c r="L33" s="172"/>
      <c r="M33" s="170"/>
      <c r="N33" s="171"/>
      <c r="O33" s="171"/>
      <c r="P33" s="171"/>
      <c r="Q33" s="171"/>
      <c r="R33" s="171"/>
      <c r="S33" s="171"/>
      <c r="T33" s="171"/>
      <c r="U33" s="171"/>
      <c r="V33" s="171"/>
      <c r="W33" s="172"/>
      <c r="X33" s="163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5"/>
      <c r="AK33" s="315"/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316"/>
      <c r="AZ33" s="316"/>
      <c r="BA33" s="316"/>
      <c r="BB33" s="316"/>
      <c r="BC33" s="316"/>
      <c r="BD33" s="316"/>
      <c r="BE33" s="316"/>
      <c r="BF33" s="316"/>
      <c r="BG33" s="317"/>
      <c r="BH33" s="29"/>
      <c r="BI33" s="30"/>
      <c r="BJ33" s="30"/>
      <c r="BK33" s="30"/>
      <c r="BL33" s="30"/>
      <c r="BM33" s="30"/>
      <c r="BN33" s="30"/>
      <c r="BO33" s="30"/>
      <c r="BP33" s="30"/>
      <c r="BQ33" s="70"/>
      <c r="BR33" s="70"/>
      <c r="BS33" s="70"/>
      <c r="BT33" s="9"/>
      <c r="BU33" s="9"/>
      <c r="BV33" s="53"/>
      <c r="BW33" s="185"/>
      <c r="BX33" s="186"/>
      <c r="BY33" s="186"/>
      <c r="BZ33" s="186"/>
      <c r="CA33" s="187"/>
      <c r="CB33" s="186"/>
      <c r="CC33" s="186"/>
      <c r="CD33" s="186"/>
      <c r="CE33" s="186"/>
      <c r="CF33" s="189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DC33" s="61">
        <v>21</v>
      </c>
      <c r="DD33" s="54"/>
      <c r="DE33" s="54">
        <v>21</v>
      </c>
    </row>
    <row r="34" spans="5:109" ht="7.5" customHeight="1">
      <c r="E34" s="157" t="s">
        <v>17</v>
      </c>
      <c r="F34" s="158"/>
      <c r="G34" s="197" t="s">
        <v>91</v>
      </c>
      <c r="H34" s="198"/>
      <c r="I34" s="198"/>
      <c r="J34" s="198"/>
      <c r="K34" s="198"/>
      <c r="L34" s="199"/>
      <c r="M34" s="138" t="s">
        <v>7</v>
      </c>
      <c r="N34" s="139"/>
      <c r="O34" s="139"/>
      <c r="P34" s="139"/>
      <c r="Q34" s="139"/>
      <c r="R34" s="139"/>
      <c r="S34" s="139"/>
      <c r="T34" s="139"/>
      <c r="U34" s="139"/>
      <c r="V34" s="139"/>
      <c r="W34" s="140"/>
      <c r="X34" s="197" t="s">
        <v>49</v>
      </c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9"/>
      <c r="AK34" s="138" t="s">
        <v>63</v>
      </c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40"/>
      <c r="BH34" s="306"/>
      <c r="BI34" s="307"/>
      <c r="BJ34" s="307"/>
      <c r="BK34" s="307"/>
      <c r="BL34" s="307"/>
      <c r="BM34" s="307"/>
      <c r="BN34" s="307"/>
      <c r="BO34" s="307"/>
      <c r="BP34" s="307"/>
      <c r="BQ34" s="307"/>
      <c r="BR34" s="307"/>
      <c r="BS34" s="307"/>
      <c r="BT34" s="307"/>
      <c r="BU34" s="307"/>
      <c r="BV34" s="308"/>
      <c r="BW34" s="148"/>
      <c r="BX34" s="149"/>
      <c r="BY34" s="149"/>
      <c r="BZ34" s="149"/>
      <c r="CA34" s="150"/>
      <c r="CB34" s="166"/>
      <c r="CC34" s="149"/>
      <c r="CD34" s="149"/>
      <c r="CE34" s="149"/>
      <c r="CF34" s="167"/>
      <c r="CG34" s="120" t="s">
        <v>35</v>
      </c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2"/>
      <c r="DC34" s="61">
        <v>22</v>
      </c>
      <c r="DD34" s="54"/>
      <c r="DE34" s="54">
        <v>22</v>
      </c>
    </row>
    <row r="35" spans="5:109" ht="7.5" customHeight="1">
      <c r="E35" s="159"/>
      <c r="F35" s="160"/>
      <c r="G35" s="132"/>
      <c r="H35" s="133"/>
      <c r="I35" s="133"/>
      <c r="J35" s="133"/>
      <c r="K35" s="133"/>
      <c r="L35" s="134"/>
      <c r="M35" s="141"/>
      <c r="N35" s="142"/>
      <c r="O35" s="142"/>
      <c r="P35" s="142"/>
      <c r="Q35" s="142"/>
      <c r="R35" s="142"/>
      <c r="S35" s="142"/>
      <c r="T35" s="142"/>
      <c r="U35" s="142"/>
      <c r="V35" s="142"/>
      <c r="W35" s="143"/>
      <c r="X35" s="132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4"/>
      <c r="AK35" s="141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3"/>
      <c r="BH35" s="173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5"/>
      <c r="BW35" s="151"/>
      <c r="BX35" s="152"/>
      <c r="BY35" s="152"/>
      <c r="BZ35" s="152"/>
      <c r="CA35" s="153"/>
      <c r="CB35" s="168"/>
      <c r="CC35" s="152"/>
      <c r="CD35" s="152"/>
      <c r="CE35" s="152"/>
      <c r="CF35" s="169"/>
      <c r="CG35" s="123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5"/>
      <c r="CT35" s="25"/>
      <c r="DC35" s="61">
        <v>23</v>
      </c>
      <c r="DD35" s="54"/>
      <c r="DE35" s="54">
        <v>23</v>
      </c>
    </row>
    <row r="36" spans="5:109" ht="7.5" customHeight="1">
      <c r="E36" s="159"/>
      <c r="F36" s="160"/>
      <c r="G36" s="132"/>
      <c r="H36" s="133"/>
      <c r="I36" s="133"/>
      <c r="J36" s="133"/>
      <c r="K36" s="133"/>
      <c r="L36" s="134"/>
      <c r="M36" s="141"/>
      <c r="N36" s="142"/>
      <c r="O36" s="142"/>
      <c r="P36" s="142"/>
      <c r="Q36" s="142"/>
      <c r="R36" s="142"/>
      <c r="S36" s="142"/>
      <c r="T36" s="142"/>
      <c r="U36" s="142"/>
      <c r="V36" s="142"/>
      <c r="W36" s="143"/>
      <c r="X36" s="132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4"/>
      <c r="AK36" s="141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3"/>
      <c r="BH36" s="173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5"/>
      <c r="BW36" s="151"/>
      <c r="BX36" s="152"/>
      <c r="BY36" s="152"/>
      <c r="BZ36" s="152"/>
      <c r="CA36" s="153"/>
      <c r="CB36" s="168"/>
      <c r="CC36" s="152"/>
      <c r="CD36" s="152"/>
      <c r="CE36" s="152"/>
      <c r="CF36" s="169"/>
      <c r="CG36" s="123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5"/>
      <c r="CT36" s="25"/>
      <c r="DC36" s="61">
        <v>24</v>
      </c>
      <c r="DD36" s="54"/>
      <c r="DE36" s="54">
        <v>24</v>
      </c>
    </row>
    <row r="37" spans="5:109" ht="7.5" customHeight="1">
      <c r="E37" s="159"/>
      <c r="F37" s="160"/>
      <c r="G37" s="132"/>
      <c r="H37" s="133"/>
      <c r="I37" s="133"/>
      <c r="J37" s="133"/>
      <c r="K37" s="133"/>
      <c r="L37" s="134"/>
      <c r="M37" s="144"/>
      <c r="N37" s="145"/>
      <c r="O37" s="145"/>
      <c r="P37" s="145"/>
      <c r="Q37" s="145"/>
      <c r="R37" s="145"/>
      <c r="S37" s="145"/>
      <c r="T37" s="145"/>
      <c r="U37" s="145"/>
      <c r="V37" s="145"/>
      <c r="W37" s="146"/>
      <c r="X37" s="132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4"/>
      <c r="AK37" s="144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6"/>
      <c r="BH37" s="309"/>
      <c r="BI37" s="310"/>
      <c r="BJ37" s="310"/>
      <c r="BK37" s="310"/>
      <c r="BL37" s="310"/>
      <c r="BM37" s="310"/>
      <c r="BN37" s="310"/>
      <c r="BO37" s="310"/>
      <c r="BP37" s="310"/>
      <c r="BQ37" s="310"/>
      <c r="BR37" s="310"/>
      <c r="BS37" s="310"/>
      <c r="BT37" s="310"/>
      <c r="BU37" s="310"/>
      <c r="BV37" s="311"/>
      <c r="BW37" s="154"/>
      <c r="BX37" s="155"/>
      <c r="BY37" s="155"/>
      <c r="BZ37" s="155"/>
      <c r="CA37" s="156"/>
      <c r="CB37" s="179"/>
      <c r="CC37" s="155"/>
      <c r="CD37" s="155"/>
      <c r="CE37" s="155"/>
      <c r="CF37" s="180"/>
      <c r="CG37" s="126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8"/>
      <c r="CT37" s="25"/>
      <c r="DC37" s="61">
        <v>25</v>
      </c>
      <c r="DD37" s="54"/>
      <c r="DE37" s="54">
        <v>25</v>
      </c>
    </row>
    <row r="38" spans="5:109" ht="7.5" customHeight="1">
      <c r="E38" s="159"/>
      <c r="F38" s="160"/>
      <c r="G38" s="132"/>
      <c r="H38" s="133"/>
      <c r="I38" s="133"/>
      <c r="J38" s="133"/>
      <c r="K38" s="133"/>
      <c r="L38" s="134"/>
      <c r="M38" s="296" t="s">
        <v>10</v>
      </c>
      <c r="N38" s="297"/>
      <c r="O38" s="297"/>
      <c r="P38" s="297"/>
      <c r="Q38" s="297"/>
      <c r="R38" s="297"/>
      <c r="S38" s="297"/>
      <c r="T38" s="297"/>
      <c r="U38" s="297"/>
      <c r="V38" s="297"/>
      <c r="W38" s="298"/>
      <c r="X38" s="304" t="s">
        <v>61</v>
      </c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7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7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238">
        <f>IF(BJ40="","",IF(BJ40&gt;=AQ40,"○",""))</f>
      </c>
      <c r="BX38" s="239"/>
      <c r="BY38" s="239"/>
      <c r="BZ38" s="239"/>
      <c r="CA38" s="239"/>
      <c r="CB38" s="276">
        <f>IF(BJ40="","",IF(BJ40&lt;AQ40,"○",""))</f>
      </c>
      <c r="CC38" s="239"/>
      <c r="CD38" s="239"/>
      <c r="CE38" s="239"/>
      <c r="CF38" s="277"/>
      <c r="CG38" s="197" t="s">
        <v>37</v>
      </c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9"/>
      <c r="CT38" s="25"/>
      <c r="DC38" s="61">
        <v>26</v>
      </c>
      <c r="DD38" s="54"/>
      <c r="DE38" s="54">
        <v>26</v>
      </c>
    </row>
    <row r="39" spans="5:109" ht="7.5" customHeight="1">
      <c r="E39" s="159"/>
      <c r="F39" s="160"/>
      <c r="G39" s="132"/>
      <c r="H39" s="133"/>
      <c r="I39" s="133"/>
      <c r="J39" s="133"/>
      <c r="K39" s="133"/>
      <c r="L39" s="134"/>
      <c r="M39" s="141"/>
      <c r="N39" s="142"/>
      <c r="O39" s="142"/>
      <c r="P39" s="142"/>
      <c r="Q39" s="142"/>
      <c r="R39" s="142"/>
      <c r="S39" s="142"/>
      <c r="T39" s="142"/>
      <c r="U39" s="142"/>
      <c r="V39" s="142"/>
      <c r="W39" s="143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4"/>
      <c r="AL39" s="5"/>
      <c r="AM39" s="5"/>
      <c r="AN39" s="5"/>
      <c r="AO39" s="22"/>
      <c r="AP39" s="22"/>
      <c r="AQ39" s="22"/>
      <c r="AR39" s="22"/>
      <c r="AS39" s="68"/>
      <c r="AT39" s="65"/>
      <c r="AU39" s="65"/>
      <c r="AV39" s="65"/>
      <c r="AX39" s="5"/>
      <c r="AY39" s="5"/>
      <c r="AZ39" s="5"/>
      <c r="BA39" s="5"/>
      <c r="BB39" s="5"/>
      <c r="BC39" s="5"/>
      <c r="BD39" s="5"/>
      <c r="BE39" s="5"/>
      <c r="BF39" s="5"/>
      <c r="BG39" s="6"/>
      <c r="BH39" s="26"/>
      <c r="BI39" s="25"/>
      <c r="BJ39" s="25"/>
      <c r="BK39" s="25"/>
      <c r="BL39" s="64"/>
      <c r="BM39" s="66"/>
      <c r="BN39" s="66"/>
      <c r="BO39" s="66"/>
      <c r="BP39" s="8"/>
      <c r="BQ39" s="22"/>
      <c r="BR39" s="22"/>
      <c r="BS39" s="22"/>
      <c r="BT39" s="22"/>
      <c r="BU39" s="22"/>
      <c r="BV39" s="28"/>
      <c r="BW39" s="182"/>
      <c r="BX39" s="183"/>
      <c r="BY39" s="183"/>
      <c r="BZ39" s="183"/>
      <c r="CA39" s="183"/>
      <c r="CB39" s="278"/>
      <c r="CC39" s="183"/>
      <c r="CD39" s="183"/>
      <c r="CE39" s="183"/>
      <c r="CF39" s="188"/>
      <c r="CG39" s="132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4"/>
      <c r="DC39" s="61">
        <v>27</v>
      </c>
      <c r="DD39" s="54"/>
      <c r="DE39" s="54">
        <v>27</v>
      </c>
    </row>
    <row r="40" spans="5:109" ht="7.5" customHeight="1">
      <c r="E40" s="159"/>
      <c r="F40" s="160"/>
      <c r="G40" s="132"/>
      <c r="H40" s="133"/>
      <c r="I40" s="133"/>
      <c r="J40" s="133"/>
      <c r="K40" s="133"/>
      <c r="L40" s="134"/>
      <c r="M40" s="141"/>
      <c r="N40" s="142"/>
      <c r="O40" s="142"/>
      <c r="P40" s="142"/>
      <c r="Q40" s="142"/>
      <c r="R40" s="142"/>
      <c r="S40" s="142"/>
      <c r="T40" s="142"/>
      <c r="U40" s="142"/>
      <c r="V40" s="142"/>
      <c r="W40" s="143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40"/>
      <c r="AL40" s="124" t="s">
        <v>71</v>
      </c>
      <c r="AM40" s="124"/>
      <c r="AN40" s="124"/>
      <c r="AO40" s="124"/>
      <c r="AP40" s="124"/>
      <c r="AQ40" s="124">
        <v>725</v>
      </c>
      <c r="AR40" s="124"/>
      <c r="AS40" s="124"/>
      <c r="AT40" s="124"/>
      <c r="AU40" s="124" t="s">
        <v>70</v>
      </c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23"/>
      <c r="BH40" s="26"/>
      <c r="BI40" s="25"/>
      <c r="BJ40" s="152"/>
      <c r="BK40" s="152"/>
      <c r="BL40" s="152"/>
      <c r="BM40" s="152"/>
      <c r="BN40" s="152"/>
      <c r="BO40" s="152"/>
      <c r="BP40" s="147" t="s">
        <v>69</v>
      </c>
      <c r="BQ40" s="147"/>
      <c r="BR40" s="147"/>
      <c r="BS40" s="147"/>
      <c r="BT40" s="147"/>
      <c r="BU40" s="147"/>
      <c r="BV40" s="28"/>
      <c r="BW40" s="182"/>
      <c r="BX40" s="183"/>
      <c r="BY40" s="183"/>
      <c r="BZ40" s="183"/>
      <c r="CA40" s="183"/>
      <c r="CB40" s="278"/>
      <c r="CC40" s="183"/>
      <c r="CD40" s="183"/>
      <c r="CE40" s="183"/>
      <c r="CF40" s="188"/>
      <c r="CG40" s="132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4"/>
      <c r="DC40" s="61">
        <v>28</v>
      </c>
      <c r="DD40" s="54"/>
      <c r="DE40" s="54">
        <v>28</v>
      </c>
    </row>
    <row r="41" spans="5:109" ht="7.5" customHeight="1">
      <c r="E41" s="159"/>
      <c r="F41" s="160"/>
      <c r="G41" s="132"/>
      <c r="H41" s="133"/>
      <c r="I41" s="133"/>
      <c r="J41" s="133"/>
      <c r="K41" s="133"/>
      <c r="L41" s="134"/>
      <c r="M41" s="141"/>
      <c r="N41" s="142"/>
      <c r="O41" s="142"/>
      <c r="P41" s="142"/>
      <c r="Q41" s="142"/>
      <c r="R41" s="142"/>
      <c r="S41" s="142"/>
      <c r="T41" s="142"/>
      <c r="U41" s="142"/>
      <c r="V41" s="142"/>
      <c r="W41" s="143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24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39"/>
      <c r="BH41" s="26"/>
      <c r="BI41" s="25"/>
      <c r="BJ41" s="195"/>
      <c r="BK41" s="195"/>
      <c r="BL41" s="195"/>
      <c r="BM41" s="195"/>
      <c r="BN41" s="195"/>
      <c r="BO41" s="195"/>
      <c r="BP41" s="147"/>
      <c r="BQ41" s="147"/>
      <c r="BR41" s="147"/>
      <c r="BS41" s="147"/>
      <c r="BT41" s="147"/>
      <c r="BU41" s="147"/>
      <c r="BV41" s="28"/>
      <c r="BW41" s="182"/>
      <c r="BX41" s="183"/>
      <c r="BY41" s="183"/>
      <c r="BZ41" s="183"/>
      <c r="CA41" s="183"/>
      <c r="CB41" s="278"/>
      <c r="CC41" s="183"/>
      <c r="CD41" s="183"/>
      <c r="CE41" s="183"/>
      <c r="CF41" s="188"/>
      <c r="CG41" s="132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4"/>
      <c r="DC41" s="61">
        <v>29</v>
      </c>
      <c r="DD41" s="54"/>
      <c r="DE41" s="54">
        <v>29</v>
      </c>
    </row>
    <row r="42" spans="5:109" ht="7.5" customHeight="1">
      <c r="E42" s="161"/>
      <c r="F42" s="162"/>
      <c r="G42" s="170"/>
      <c r="H42" s="171"/>
      <c r="I42" s="171"/>
      <c r="J42" s="171"/>
      <c r="K42" s="171"/>
      <c r="L42" s="172"/>
      <c r="M42" s="163"/>
      <c r="N42" s="164"/>
      <c r="O42" s="164"/>
      <c r="P42" s="164"/>
      <c r="Q42" s="164"/>
      <c r="R42" s="164"/>
      <c r="S42" s="164"/>
      <c r="T42" s="164"/>
      <c r="U42" s="164"/>
      <c r="V42" s="164"/>
      <c r="W42" s="165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35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48"/>
      <c r="BH42" s="29"/>
      <c r="BI42" s="30"/>
      <c r="BJ42" s="30"/>
      <c r="BK42" s="30"/>
      <c r="BL42" s="295"/>
      <c r="BM42" s="295"/>
      <c r="BN42" s="295"/>
      <c r="BO42" s="295"/>
      <c r="BP42" s="295"/>
      <c r="BQ42" s="295"/>
      <c r="BR42" s="295"/>
      <c r="BS42" s="295"/>
      <c r="BT42" s="30"/>
      <c r="BU42" s="30"/>
      <c r="BV42" s="31"/>
      <c r="BW42" s="185"/>
      <c r="BX42" s="186"/>
      <c r="BY42" s="186"/>
      <c r="BZ42" s="186"/>
      <c r="CA42" s="186"/>
      <c r="CB42" s="279"/>
      <c r="CC42" s="186"/>
      <c r="CD42" s="186"/>
      <c r="CE42" s="186"/>
      <c r="CF42" s="189"/>
      <c r="CG42" s="170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2"/>
      <c r="DC42" s="61">
        <v>30</v>
      </c>
      <c r="DD42" s="54"/>
      <c r="DE42" s="54">
        <v>30</v>
      </c>
    </row>
    <row r="43" spans="5:109" ht="7.5" customHeight="1">
      <c r="E43" s="157" t="s">
        <v>34</v>
      </c>
      <c r="F43" s="158"/>
      <c r="G43" s="197" t="s">
        <v>68</v>
      </c>
      <c r="H43" s="198"/>
      <c r="I43" s="198"/>
      <c r="J43" s="198"/>
      <c r="K43" s="198"/>
      <c r="L43" s="199"/>
      <c r="M43" s="138" t="s">
        <v>7</v>
      </c>
      <c r="N43" s="139"/>
      <c r="O43" s="139"/>
      <c r="P43" s="139"/>
      <c r="Q43" s="139"/>
      <c r="R43" s="139"/>
      <c r="S43" s="139"/>
      <c r="T43" s="139"/>
      <c r="U43" s="139"/>
      <c r="V43" s="139"/>
      <c r="W43" s="140"/>
      <c r="X43" s="197" t="s">
        <v>49</v>
      </c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9"/>
      <c r="AK43" s="138" t="s">
        <v>63</v>
      </c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40"/>
      <c r="BH43" s="306"/>
      <c r="BI43" s="307"/>
      <c r="BJ43" s="307"/>
      <c r="BK43" s="307"/>
      <c r="BL43" s="307"/>
      <c r="BM43" s="307"/>
      <c r="BN43" s="307"/>
      <c r="BO43" s="307"/>
      <c r="BP43" s="307"/>
      <c r="BQ43" s="307"/>
      <c r="BR43" s="307"/>
      <c r="BS43" s="307"/>
      <c r="BT43" s="307"/>
      <c r="BU43" s="307"/>
      <c r="BV43" s="308"/>
      <c r="BW43" s="148"/>
      <c r="BX43" s="149"/>
      <c r="BY43" s="149"/>
      <c r="BZ43" s="149"/>
      <c r="CA43" s="150"/>
      <c r="CB43" s="166"/>
      <c r="CC43" s="149"/>
      <c r="CD43" s="149"/>
      <c r="CE43" s="149"/>
      <c r="CF43" s="167"/>
      <c r="CG43" s="181" t="s">
        <v>35</v>
      </c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DC43" s="61">
        <v>31</v>
      </c>
      <c r="DD43" s="54"/>
      <c r="DE43" s="54">
        <v>31</v>
      </c>
    </row>
    <row r="44" spans="5:109" ht="7.5" customHeight="1">
      <c r="E44" s="159"/>
      <c r="F44" s="160"/>
      <c r="G44" s="132"/>
      <c r="H44" s="133"/>
      <c r="I44" s="133"/>
      <c r="J44" s="133"/>
      <c r="K44" s="133"/>
      <c r="L44" s="134"/>
      <c r="M44" s="141"/>
      <c r="N44" s="142"/>
      <c r="O44" s="142"/>
      <c r="P44" s="142"/>
      <c r="Q44" s="142"/>
      <c r="R44" s="142"/>
      <c r="S44" s="142"/>
      <c r="T44" s="142"/>
      <c r="U44" s="142"/>
      <c r="V44" s="142"/>
      <c r="W44" s="143"/>
      <c r="X44" s="132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4"/>
      <c r="AK44" s="141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3"/>
      <c r="BH44" s="173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5"/>
      <c r="BW44" s="151"/>
      <c r="BX44" s="152"/>
      <c r="BY44" s="152"/>
      <c r="BZ44" s="152"/>
      <c r="CA44" s="153"/>
      <c r="CB44" s="168"/>
      <c r="CC44" s="152"/>
      <c r="CD44" s="152"/>
      <c r="CE44" s="152"/>
      <c r="CF44" s="169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DC44" s="61">
        <v>32</v>
      </c>
      <c r="DD44" s="54"/>
      <c r="DE44" s="54"/>
    </row>
    <row r="45" spans="5:109" ht="7.5" customHeight="1">
      <c r="E45" s="159"/>
      <c r="F45" s="160"/>
      <c r="G45" s="132"/>
      <c r="H45" s="133"/>
      <c r="I45" s="133"/>
      <c r="J45" s="133"/>
      <c r="K45" s="133"/>
      <c r="L45" s="134"/>
      <c r="M45" s="141"/>
      <c r="N45" s="142"/>
      <c r="O45" s="142"/>
      <c r="P45" s="142"/>
      <c r="Q45" s="142"/>
      <c r="R45" s="142"/>
      <c r="S45" s="142"/>
      <c r="T45" s="142"/>
      <c r="U45" s="142"/>
      <c r="V45" s="142"/>
      <c r="W45" s="143"/>
      <c r="X45" s="132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4"/>
      <c r="AK45" s="141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3"/>
      <c r="BH45" s="173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5"/>
      <c r="BW45" s="151"/>
      <c r="BX45" s="152"/>
      <c r="BY45" s="152"/>
      <c r="BZ45" s="152"/>
      <c r="CA45" s="153"/>
      <c r="CB45" s="168"/>
      <c r="CC45" s="152"/>
      <c r="CD45" s="152"/>
      <c r="CE45" s="152"/>
      <c r="CF45" s="169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DC45" s="61">
        <v>33</v>
      </c>
      <c r="DD45" s="54"/>
      <c r="DE45" s="54"/>
    </row>
    <row r="46" spans="5:104" ht="7.5" customHeight="1">
      <c r="E46" s="159"/>
      <c r="F46" s="160"/>
      <c r="G46" s="132"/>
      <c r="H46" s="133"/>
      <c r="I46" s="133"/>
      <c r="J46" s="133"/>
      <c r="K46" s="133"/>
      <c r="L46" s="134"/>
      <c r="M46" s="144"/>
      <c r="N46" s="145"/>
      <c r="O46" s="145"/>
      <c r="P46" s="145"/>
      <c r="Q46" s="145"/>
      <c r="R46" s="145"/>
      <c r="S46" s="145"/>
      <c r="T46" s="145"/>
      <c r="U46" s="145"/>
      <c r="V46" s="145"/>
      <c r="W46" s="146"/>
      <c r="X46" s="135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7"/>
      <c r="AK46" s="144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6"/>
      <c r="BH46" s="309"/>
      <c r="BI46" s="310"/>
      <c r="BJ46" s="310"/>
      <c r="BK46" s="310"/>
      <c r="BL46" s="310"/>
      <c r="BM46" s="310"/>
      <c r="BN46" s="310"/>
      <c r="BO46" s="310"/>
      <c r="BP46" s="310"/>
      <c r="BQ46" s="310"/>
      <c r="BR46" s="310"/>
      <c r="BS46" s="310"/>
      <c r="BT46" s="310"/>
      <c r="BU46" s="310"/>
      <c r="BV46" s="311"/>
      <c r="BW46" s="154"/>
      <c r="BX46" s="155"/>
      <c r="BY46" s="155"/>
      <c r="BZ46" s="155"/>
      <c r="CA46" s="156"/>
      <c r="CB46" s="168"/>
      <c r="CC46" s="152"/>
      <c r="CD46" s="152"/>
      <c r="CE46" s="152"/>
      <c r="CF46" s="169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W46" s="13"/>
      <c r="CX46" s="13"/>
      <c r="CY46" s="13"/>
      <c r="CZ46" s="13"/>
    </row>
    <row r="47" spans="5:104" ht="7.5" customHeight="1">
      <c r="E47" s="159"/>
      <c r="F47" s="160"/>
      <c r="G47" s="132"/>
      <c r="H47" s="133"/>
      <c r="I47" s="133"/>
      <c r="J47" s="133"/>
      <c r="K47" s="133"/>
      <c r="L47" s="134"/>
      <c r="M47" s="141" t="s">
        <v>12</v>
      </c>
      <c r="N47" s="142"/>
      <c r="O47" s="142"/>
      <c r="P47" s="142"/>
      <c r="Q47" s="142"/>
      <c r="R47" s="142"/>
      <c r="S47" s="142"/>
      <c r="T47" s="142"/>
      <c r="U47" s="142"/>
      <c r="V47" s="142"/>
      <c r="W47" s="143"/>
      <c r="X47" s="132" t="s">
        <v>62</v>
      </c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4"/>
      <c r="AK47" s="141" t="s">
        <v>64</v>
      </c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3"/>
      <c r="BH47" s="173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5"/>
      <c r="BW47" s="151"/>
      <c r="BX47" s="152"/>
      <c r="BY47" s="152"/>
      <c r="BZ47" s="152"/>
      <c r="CA47" s="153"/>
      <c r="CB47" s="191"/>
      <c r="CC47" s="192"/>
      <c r="CD47" s="192"/>
      <c r="CE47" s="192"/>
      <c r="CF47" s="193"/>
      <c r="CG47" s="181" t="s">
        <v>35</v>
      </c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W47" s="13"/>
      <c r="CX47" s="13"/>
      <c r="CY47" s="13"/>
      <c r="CZ47" s="13"/>
    </row>
    <row r="48" spans="5:104" ht="7.5" customHeight="1">
      <c r="E48" s="159"/>
      <c r="F48" s="160"/>
      <c r="G48" s="132"/>
      <c r="H48" s="133"/>
      <c r="I48" s="133"/>
      <c r="J48" s="133"/>
      <c r="K48" s="133"/>
      <c r="L48" s="134"/>
      <c r="M48" s="141"/>
      <c r="N48" s="142"/>
      <c r="O48" s="142"/>
      <c r="P48" s="142"/>
      <c r="Q48" s="142"/>
      <c r="R48" s="142"/>
      <c r="S48" s="142"/>
      <c r="T48" s="142"/>
      <c r="U48" s="142"/>
      <c r="V48" s="142"/>
      <c r="W48" s="143"/>
      <c r="X48" s="132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4"/>
      <c r="AK48" s="141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3"/>
      <c r="BH48" s="173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5"/>
      <c r="BW48" s="151"/>
      <c r="BX48" s="152"/>
      <c r="BY48" s="152"/>
      <c r="BZ48" s="152"/>
      <c r="CA48" s="153"/>
      <c r="CB48" s="168"/>
      <c r="CC48" s="152"/>
      <c r="CD48" s="152"/>
      <c r="CE48" s="152"/>
      <c r="CF48" s="169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W48" s="54"/>
      <c r="CX48" s="54" t="s">
        <v>41</v>
      </c>
      <c r="CY48" s="54" t="s">
        <v>51</v>
      </c>
      <c r="CZ48" s="54" t="s">
        <v>52</v>
      </c>
    </row>
    <row r="49" spans="5:104" ht="7.5" customHeight="1">
      <c r="E49" s="159"/>
      <c r="F49" s="160"/>
      <c r="G49" s="132"/>
      <c r="H49" s="133"/>
      <c r="I49" s="133"/>
      <c r="J49" s="133"/>
      <c r="K49" s="133"/>
      <c r="L49" s="134"/>
      <c r="M49" s="141"/>
      <c r="N49" s="142"/>
      <c r="O49" s="142"/>
      <c r="P49" s="142"/>
      <c r="Q49" s="142"/>
      <c r="R49" s="142"/>
      <c r="S49" s="142"/>
      <c r="T49" s="142"/>
      <c r="U49" s="142"/>
      <c r="V49" s="142"/>
      <c r="W49" s="143"/>
      <c r="X49" s="132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4"/>
      <c r="AK49" s="141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3"/>
      <c r="BH49" s="173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5"/>
      <c r="BW49" s="151"/>
      <c r="BX49" s="152"/>
      <c r="BY49" s="152"/>
      <c r="BZ49" s="152"/>
      <c r="CA49" s="153"/>
      <c r="CB49" s="168"/>
      <c r="CC49" s="152"/>
      <c r="CD49" s="152"/>
      <c r="CE49" s="152"/>
      <c r="CF49" s="169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W49" s="54" t="s">
        <v>89</v>
      </c>
      <c r="CX49" s="54">
        <f>IF(BJ55="","",IF(BJ55&lt;=15,"○","×"))</f>
      </c>
      <c r="CY49" s="54">
        <f>IF(BO55="","",IF(BO55&lt;1000,"○","×"))</f>
      </c>
      <c r="CZ49" s="54">
        <f>IF(OR(BJ55="",BO55=""),"",IF(AND(CX49="○",CY49="○"),"○","×"))</f>
      </c>
    </row>
    <row r="50" spans="5:104" ht="7.5" customHeight="1">
      <c r="E50" s="161"/>
      <c r="F50" s="162"/>
      <c r="G50" s="170"/>
      <c r="H50" s="171"/>
      <c r="I50" s="171"/>
      <c r="J50" s="171"/>
      <c r="K50" s="171"/>
      <c r="L50" s="172"/>
      <c r="M50" s="163"/>
      <c r="N50" s="164"/>
      <c r="O50" s="164"/>
      <c r="P50" s="164"/>
      <c r="Q50" s="164"/>
      <c r="R50" s="164"/>
      <c r="S50" s="164"/>
      <c r="T50" s="164"/>
      <c r="U50" s="164"/>
      <c r="V50" s="164"/>
      <c r="W50" s="165"/>
      <c r="X50" s="170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/>
      <c r="AK50" s="163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5"/>
      <c r="BH50" s="176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8"/>
      <c r="BW50" s="255"/>
      <c r="BX50" s="195"/>
      <c r="BY50" s="195"/>
      <c r="BZ50" s="195"/>
      <c r="CA50" s="256"/>
      <c r="CB50" s="194"/>
      <c r="CC50" s="195"/>
      <c r="CD50" s="195"/>
      <c r="CE50" s="195"/>
      <c r="CF50" s="196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W50" s="54" t="s">
        <v>90</v>
      </c>
      <c r="CX50" s="54">
        <f>IF(BJ59="","",IF(BJ59&lt;=10,"○","×"))</f>
      </c>
      <c r="CY50" s="54">
        <f>IF(BO59="","",IF(BO59&lt;1000,"○","×"))</f>
      </c>
      <c r="CZ50" s="54">
        <f>IF(OR(BJ59="",BO59=""),"",IF(AND(CX50="○",CY50="○"),"○","×"))</f>
      </c>
    </row>
    <row r="51" spans="5:104" ht="7.5" customHeight="1">
      <c r="E51" s="93" t="s">
        <v>47</v>
      </c>
      <c r="F51" s="94"/>
      <c r="G51" s="99" t="s">
        <v>2</v>
      </c>
      <c r="H51" s="100"/>
      <c r="I51" s="100"/>
      <c r="J51" s="100"/>
      <c r="K51" s="100"/>
      <c r="L51" s="101"/>
      <c r="M51" s="257" t="s">
        <v>18</v>
      </c>
      <c r="N51" s="258"/>
      <c r="O51" s="258"/>
      <c r="P51" s="258"/>
      <c r="Q51" s="258"/>
      <c r="R51" s="258"/>
      <c r="S51" s="258"/>
      <c r="T51" s="258"/>
      <c r="U51" s="258"/>
      <c r="V51" s="258"/>
      <c r="W51" s="259"/>
      <c r="X51" s="263" t="s">
        <v>9</v>
      </c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57"/>
      <c r="AK51" s="263" t="s">
        <v>65</v>
      </c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81"/>
      <c r="BI51" s="281"/>
      <c r="BJ51" s="281"/>
      <c r="BK51" s="281"/>
      <c r="BL51" s="281"/>
      <c r="BM51" s="281"/>
      <c r="BN51" s="281"/>
      <c r="BO51" s="281"/>
      <c r="BP51" s="281"/>
      <c r="BQ51" s="281"/>
      <c r="BR51" s="281"/>
      <c r="BS51" s="281"/>
      <c r="BT51" s="281"/>
      <c r="BU51" s="281"/>
      <c r="BV51" s="281"/>
      <c r="BW51" s="167"/>
      <c r="BX51" s="283"/>
      <c r="BY51" s="283"/>
      <c r="BZ51" s="283"/>
      <c r="CA51" s="284"/>
      <c r="CB51" s="369"/>
      <c r="CC51" s="283"/>
      <c r="CD51" s="283"/>
      <c r="CE51" s="283"/>
      <c r="CF51" s="283"/>
      <c r="CG51" s="342" t="s">
        <v>48</v>
      </c>
      <c r="CH51" s="342"/>
      <c r="CI51" s="342"/>
      <c r="CJ51" s="342"/>
      <c r="CK51" s="342"/>
      <c r="CL51" s="342"/>
      <c r="CM51" s="342"/>
      <c r="CN51" s="342"/>
      <c r="CO51" s="342"/>
      <c r="CP51" s="342"/>
      <c r="CQ51" s="342"/>
      <c r="CR51" s="342"/>
      <c r="CS51" s="342"/>
      <c r="CW51" s="13"/>
      <c r="CX51" s="13"/>
      <c r="CY51" s="13"/>
      <c r="CZ51" s="13"/>
    </row>
    <row r="52" spans="5:97" ht="7.5" customHeight="1">
      <c r="E52" s="95"/>
      <c r="F52" s="96"/>
      <c r="G52" s="102"/>
      <c r="H52" s="103"/>
      <c r="I52" s="103"/>
      <c r="J52" s="103"/>
      <c r="K52" s="103"/>
      <c r="L52" s="104"/>
      <c r="M52" s="260"/>
      <c r="N52" s="261"/>
      <c r="O52" s="261"/>
      <c r="P52" s="261"/>
      <c r="Q52" s="261"/>
      <c r="R52" s="261"/>
      <c r="S52" s="261"/>
      <c r="T52" s="261"/>
      <c r="U52" s="261"/>
      <c r="V52" s="261"/>
      <c r="W52" s="262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0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82"/>
      <c r="BI52" s="282"/>
      <c r="BJ52" s="282"/>
      <c r="BK52" s="282"/>
      <c r="BL52" s="282"/>
      <c r="BM52" s="282"/>
      <c r="BN52" s="282"/>
      <c r="BO52" s="282"/>
      <c r="BP52" s="282"/>
      <c r="BQ52" s="282"/>
      <c r="BR52" s="282"/>
      <c r="BS52" s="282"/>
      <c r="BT52" s="282"/>
      <c r="BU52" s="282"/>
      <c r="BV52" s="282"/>
      <c r="BW52" s="169"/>
      <c r="BX52" s="285"/>
      <c r="BY52" s="285"/>
      <c r="BZ52" s="285"/>
      <c r="CA52" s="286"/>
      <c r="CB52" s="370"/>
      <c r="CC52" s="371"/>
      <c r="CD52" s="371"/>
      <c r="CE52" s="371"/>
      <c r="CF52" s="371"/>
      <c r="CG52" s="342"/>
      <c r="CH52" s="342"/>
      <c r="CI52" s="342"/>
      <c r="CJ52" s="342"/>
      <c r="CK52" s="342"/>
      <c r="CL52" s="342"/>
      <c r="CM52" s="342"/>
      <c r="CN52" s="342"/>
      <c r="CO52" s="342"/>
      <c r="CP52" s="342"/>
      <c r="CQ52" s="342"/>
      <c r="CR52" s="342"/>
      <c r="CS52" s="342"/>
    </row>
    <row r="53" spans="5:97" ht="7.5" customHeight="1">
      <c r="E53" s="95"/>
      <c r="F53" s="96"/>
      <c r="G53" s="102"/>
      <c r="H53" s="103"/>
      <c r="I53" s="103"/>
      <c r="J53" s="103"/>
      <c r="K53" s="103"/>
      <c r="L53" s="104"/>
      <c r="M53" s="108" t="s">
        <v>60</v>
      </c>
      <c r="N53" s="109"/>
      <c r="O53" s="109"/>
      <c r="P53" s="109"/>
      <c r="Q53" s="109"/>
      <c r="R53" s="109"/>
      <c r="S53" s="109"/>
      <c r="T53" s="109"/>
      <c r="U53" s="109"/>
      <c r="V53" s="109"/>
      <c r="W53" s="110"/>
      <c r="X53" s="108" t="s">
        <v>49</v>
      </c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287" t="s">
        <v>66</v>
      </c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8"/>
      <c r="AY53" s="288"/>
      <c r="AZ53" s="288"/>
      <c r="BA53" s="288"/>
      <c r="BB53" s="288"/>
      <c r="BC53" s="288"/>
      <c r="BD53" s="288"/>
      <c r="BE53" s="288"/>
      <c r="BF53" s="288"/>
      <c r="BG53" s="289"/>
      <c r="BH53" s="293" t="s">
        <v>74</v>
      </c>
      <c r="BI53" s="294"/>
      <c r="BJ53" s="294"/>
      <c r="BK53" s="294"/>
      <c r="BL53" s="294"/>
      <c r="BM53" s="56"/>
      <c r="BN53" s="56"/>
      <c r="BO53" s="56"/>
      <c r="BP53" s="56"/>
      <c r="BQ53" s="56"/>
      <c r="BR53" s="56"/>
      <c r="BS53" s="56"/>
      <c r="BT53" s="56"/>
      <c r="BU53" s="56"/>
      <c r="BV53" s="57"/>
      <c r="BW53" s="239">
        <f>IF(OR(AND(CZ49="",CZ50=""),AK62="+"),"",IF(AND(CZ49="○",CZ50="○"),"○",""))</f>
      </c>
      <c r="BX53" s="239"/>
      <c r="BY53" s="239"/>
      <c r="BZ53" s="239"/>
      <c r="CA53" s="240"/>
      <c r="CB53" s="276">
        <f>IF(AND(CZ49="",CZ50=""),"",IF(OR(OR(CZ49="×",CZ50="×"),AK62="+"),"○",""))</f>
      </c>
      <c r="CC53" s="239"/>
      <c r="CD53" s="239"/>
      <c r="CE53" s="239"/>
      <c r="CF53" s="277"/>
      <c r="CG53" s="84" t="s">
        <v>50</v>
      </c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6"/>
    </row>
    <row r="54" spans="5:97" ht="7.5" customHeight="1">
      <c r="E54" s="95"/>
      <c r="F54" s="96"/>
      <c r="G54" s="102"/>
      <c r="H54" s="103"/>
      <c r="I54" s="103"/>
      <c r="J54" s="103"/>
      <c r="K54" s="103"/>
      <c r="L54" s="104"/>
      <c r="M54" s="111"/>
      <c r="N54" s="112"/>
      <c r="O54" s="112"/>
      <c r="P54" s="112"/>
      <c r="Q54" s="112"/>
      <c r="R54" s="112"/>
      <c r="S54" s="112"/>
      <c r="T54" s="112"/>
      <c r="U54" s="112"/>
      <c r="V54" s="112"/>
      <c r="W54" s="113"/>
      <c r="X54" s="111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290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291"/>
      <c r="BE54" s="291"/>
      <c r="BF54" s="291"/>
      <c r="BG54" s="292"/>
      <c r="BH54" s="280"/>
      <c r="BI54" s="251"/>
      <c r="BJ54" s="251"/>
      <c r="BK54" s="251"/>
      <c r="BL54" s="251"/>
      <c r="BM54" s="58"/>
      <c r="BN54" s="58"/>
      <c r="BO54" s="58"/>
      <c r="BP54" s="58"/>
      <c r="BQ54" s="58"/>
      <c r="BR54" s="58"/>
      <c r="BS54" s="58"/>
      <c r="BT54" s="58"/>
      <c r="BU54" s="58"/>
      <c r="BV54" s="59"/>
      <c r="BW54" s="183"/>
      <c r="BX54" s="183"/>
      <c r="BY54" s="183"/>
      <c r="BZ54" s="183"/>
      <c r="CA54" s="184"/>
      <c r="CB54" s="278"/>
      <c r="CC54" s="183"/>
      <c r="CD54" s="183"/>
      <c r="CE54" s="183"/>
      <c r="CF54" s="188"/>
      <c r="CG54" s="87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9"/>
    </row>
    <row r="55" spans="5:101" ht="7.5" customHeight="1">
      <c r="E55" s="95"/>
      <c r="F55" s="96"/>
      <c r="G55" s="102"/>
      <c r="H55" s="103"/>
      <c r="I55" s="103"/>
      <c r="J55" s="103"/>
      <c r="K55" s="103"/>
      <c r="L55" s="104"/>
      <c r="M55" s="111"/>
      <c r="N55" s="112"/>
      <c r="O55" s="112"/>
      <c r="P55" s="112"/>
      <c r="Q55" s="112"/>
      <c r="R55" s="112"/>
      <c r="S55" s="112"/>
      <c r="T55" s="112"/>
      <c r="U55" s="112"/>
      <c r="V55" s="112"/>
      <c r="W55" s="113"/>
      <c r="X55" s="111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290"/>
      <c r="AL55" s="291"/>
      <c r="AM55" s="291"/>
      <c r="AN55" s="291"/>
      <c r="AO55" s="291"/>
      <c r="AP55" s="291"/>
      <c r="AQ55" s="291"/>
      <c r="AR55" s="291"/>
      <c r="AS55" s="291"/>
      <c r="AT55" s="291"/>
      <c r="AU55" s="291"/>
      <c r="AV55" s="291"/>
      <c r="AW55" s="291"/>
      <c r="AX55" s="291"/>
      <c r="AY55" s="291"/>
      <c r="AZ55" s="291"/>
      <c r="BA55" s="291"/>
      <c r="BB55" s="291"/>
      <c r="BC55" s="291"/>
      <c r="BD55" s="291"/>
      <c r="BE55" s="291"/>
      <c r="BF55" s="291"/>
      <c r="BG55" s="292"/>
      <c r="BH55" s="60">
        <v>15</v>
      </c>
      <c r="BI55" s="58"/>
      <c r="BJ55" s="118"/>
      <c r="BK55" s="118"/>
      <c r="BL55" s="118"/>
      <c r="BM55" s="251" t="s">
        <v>41</v>
      </c>
      <c r="BN55" s="251"/>
      <c r="BO55" s="118"/>
      <c r="BP55" s="118"/>
      <c r="BQ55" s="118"/>
      <c r="BR55" s="118"/>
      <c r="BS55" s="118"/>
      <c r="BT55" s="251" t="s">
        <v>53</v>
      </c>
      <c r="BU55" s="251"/>
      <c r="BV55" s="252"/>
      <c r="BW55" s="183"/>
      <c r="BX55" s="183"/>
      <c r="BY55" s="183"/>
      <c r="BZ55" s="183"/>
      <c r="CA55" s="184"/>
      <c r="CB55" s="278"/>
      <c r="CC55" s="183"/>
      <c r="CD55" s="183"/>
      <c r="CE55" s="183"/>
      <c r="CF55" s="188"/>
      <c r="CG55" s="87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9"/>
      <c r="CW55" s="55"/>
    </row>
    <row r="56" spans="5:101" ht="7.5" customHeight="1">
      <c r="E56" s="95"/>
      <c r="F56" s="96"/>
      <c r="G56" s="102"/>
      <c r="H56" s="103"/>
      <c r="I56" s="103"/>
      <c r="J56" s="103"/>
      <c r="K56" s="103"/>
      <c r="L56" s="104"/>
      <c r="M56" s="111"/>
      <c r="N56" s="112"/>
      <c r="O56" s="112"/>
      <c r="P56" s="112"/>
      <c r="Q56" s="112"/>
      <c r="R56" s="112"/>
      <c r="S56" s="112"/>
      <c r="T56" s="112"/>
      <c r="U56" s="112"/>
      <c r="V56" s="112"/>
      <c r="W56" s="113"/>
      <c r="X56" s="111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290"/>
      <c r="AL56" s="291"/>
      <c r="AM56" s="291"/>
      <c r="AN56" s="291"/>
      <c r="AO56" s="291"/>
      <c r="AP56" s="291"/>
      <c r="AQ56" s="291"/>
      <c r="AR56" s="291"/>
      <c r="AS56" s="291"/>
      <c r="AT56" s="291"/>
      <c r="AU56" s="291"/>
      <c r="AV56" s="291"/>
      <c r="AW56" s="291"/>
      <c r="AX56" s="291"/>
      <c r="AY56" s="291"/>
      <c r="AZ56" s="291"/>
      <c r="BA56" s="291"/>
      <c r="BB56" s="291"/>
      <c r="BC56" s="291"/>
      <c r="BD56" s="291"/>
      <c r="BE56" s="291"/>
      <c r="BF56" s="291"/>
      <c r="BG56" s="292"/>
      <c r="BH56" s="60"/>
      <c r="BI56" s="58"/>
      <c r="BJ56" s="82"/>
      <c r="BK56" s="82"/>
      <c r="BL56" s="82"/>
      <c r="BM56" s="251"/>
      <c r="BN56" s="251"/>
      <c r="BO56" s="82"/>
      <c r="BP56" s="82"/>
      <c r="BQ56" s="82"/>
      <c r="BR56" s="82"/>
      <c r="BS56" s="82"/>
      <c r="BT56" s="251"/>
      <c r="BU56" s="251"/>
      <c r="BV56" s="252"/>
      <c r="BW56" s="183"/>
      <c r="BX56" s="183"/>
      <c r="BY56" s="183"/>
      <c r="BZ56" s="183"/>
      <c r="CA56" s="184"/>
      <c r="CB56" s="278"/>
      <c r="CC56" s="183"/>
      <c r="CD56" s="183"/>
      <c r="CE56" s="183"/>
      <c r="CF56" s="188"/>
      <c r="CG56" s="87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9"/>
      <c r="CW56" s="62" t="s">
        <v>76</v>
      </c>
    </row>
    <row r="57" spans="5:97" ht="7.5" customHeight="1">
      <c r="E57" s="95"/>
      <c r="F57" s="96"/>
      <c r="G57" s="102"/>
      <c r="H57" s="103"/>
      <c r="I57" s="103"/>
      <c r="J57" s="103"/>
      <c r="K57" s="103"/>
      <c r="L57" s="104"/>
      <c r="M57" s="111"/>
      <c r="N57" s="112"/>
      <c r="O57" s="112"/>
      <c r="P57" s="112"/>
      <c r="Q57" s="112"/>
      <c r="R57" s="112"/>
      <c r="S57" s="112"/>
      <c r="T57" s="112"/>
      <c r="U57" s="112"/>
      <c r="V57" s="112"/>
      <c r="W57" s="113"/>
      <c r="X57" s="111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382" t="s">
        <v>74</v>
      </c>
      <c r="AL57" s="383"/>
      <c r="AM57" s="383"/>
      <c r="AN57" s="383"/>
      <c r="AO57" s="383"/>
      <c r="AP57" s="383"/>
      <c r="AQ57" s="383"/>
      <c r="AR57" s="251">
        <v>15</v>
      </c>
      <c r="AS57" s="251"/>
      <c r="AT57" s="251"/>
      <c r="AU57" s="251"/>
      <c r="AV57" s="251"/>
      <c r="AW57" s="251" t="s">
        <v>41</v>
      </c>
      <c r="AX57" s="251"/>
      <c r="AY57" s="251">
        <v>1000</v>
      </c>
      <c r="AZ57" s="251"/>
      <c r="BA57" s="251"/>
      <c r="BB57" s="251"/>
      <c r="BC57" s="251"/>
      <c r="BD57" s="251" t="s">
        <v>53</v>
      </c>
      <c r="BE57" s="251"/>
      <c r="BF57" s="251"/>
      <c r="BG57" s="59"/>
      <c r="BH57" s="280" t="s">
        <v>57</v>
      </c>
      <c r="BI57" s="251"/>
      <c r="BJ57" s="251"/>
      <c r="BK57" s="251"/>
      <c r="BL57" s="251"/>
      <c r="BM57" s="58"/>
      <c r="BN57" s="58"/>
      <c r="BO57" s="58"/>
      <c r="BP57" s="58"/>
      <c r="BQ57" s="58"/>
      <c r="BR57" s="58"/>
      <c r="BS57" s="58"/>
      <c r="BT57" s="58"/>
      <c r="BU57" s="58"/>
      <c r="BV57" s="59"/>
      <c r="BW57" s="183"/>
      <c r="BX57" s="183"/>
      <c r="BY57" s="183"/>
      <c r="BZ57" s="183"/>
      <c r="CA57" s="184"/>
      <c r="CB57" s="278"/>
      <c r="CC57" s="183"/>
      <c r="CD57" s="183"/>
      <c r="CE57" s="183"/>
      <c r="CF57" s="188"/>
      <c r="CG57" s="87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9"/>
    </row>
    <row r="58" spans="5:97" ht="7.5" customHeight="1">
      <c r="E58" s="95"/>
      <c r="F58" s="96"/>
      <c r="G58" s="102"/>
      <c r="H58" s="103"/>
      <c r="I58" s="103"/>
      <c r="J58" s="103"/>
      <c r="K58" s="103"/>
      <c r="L58" s="104"/>
      <c r="M58" s="111"/>
      <c r="N58" s="112"/>
      <c r="O58" s="112"/>
      <c r="P58" s="112"/>
      <c r="Q58" s="112"/>
      <c r="R58" s="112"/>
      <c r="S58" s="112"/>
      <c r="T58" s="112"/>
      <c r="U58" s="112"/>
      <c r="V58" s="112"/>
      <c r="W58" s="113"/>
      <c r="X58" s="111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382"/>
      <c r="AL58" s="383"/>
      <c r="AM58" s="383"/>
      <c r="AN58" s="383"/>
      <c r="AO58" s="383"/>
      <c r="AP58" s="383"/>
      <c r="AQ58" s="383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59"/>
      <c r="BH58" s="280"/>
      <c r="BI58" s="251"/>
      <c r="BJ58" s="251"/>
      <c r="BK58" s="251"/>
      <c r="BL58" s="251"/>
      <c r="BM58" s="58"/>
      <c r="BN58" s="58"/>
      <c r="BO58" s="58"/>
      <c r="BP58" s="58"/>
      <c r="BQ58" s="58"/>
      <c r="BR58" s="58"/>
      <c r="BS58" s="58"/>
      <c r="BT58" s="58"/>
      <c r="BU58" s="58"/>
      <c r="BV58" s="59"/>
      <c r="BW58" s="183"/>
      <c r="BX58" s="183"/>
      <c r="BY58" s="183"/>
      <c r="BZ58" s="183"/>
      <c r="CA58" s="184"/>
      <c r="CB58" s="278"/>
      <c r="CC58" s="183"/>
      <c r="CD58" s="183"/>
      <c r="CE58" s="183"/>
      <c r="CF58" s="188"/>
      <c r="CG58" s="87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9"/>
    </row>
    <row r="59" spans="5:97" ht="7.5" customHeight="1">
      <c r="E59" s="95"/>
      <c r="F59" s="96"/>
      <c r="G59" s="102"/>
      <c r="H59" s="103"/>
      <c r="I59" s="103"/>
      <c r="J59" s="103"/>
      <c r="K59" s="103"/>
      <c r="L59" s="104"/>
      <c r="M59" s="111"/>
      <c r="N59" s="112"/>
      <c r="O59" s="112"/>
      <c r="P59" s="112"/>
      <c r="Q59" s="112"/>
      <c r="R59" s="112"/>
      <c r="S59" s="112"/>
      <c r="T59" s="112"/>
      <c r="U59" s="112"/>
      <c r="V59" s="112"/>
      <c r="W59" s="113"/>
      <c r="X59" s="111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382" t="s">
        <v>57</v>
      </c>
      <c r="AL59" s="383"/>
      <c r="AM59" s="383"/>
      <c r="AN59" s="383"/>
      <c r="AO59" s="383"/>
      <c r="AP59" s="383"/>
      <c r="AQ59" s="383"/>
      <c r="AR59" s="251">
        <v>10</v>
      </c>
      <c r="AS59" s="251"/>
      <c r="AT59" s="251"/>
      <c r="AU59" s="251"/>
      <c r="AV59" s="251"/>
      <c r="AW59" s="251" t="s">
        <v>41</v>
      </c>
      <c r="AX59" s="251"/>
      <c r="AY59" s="251">
        <v>1000</v>
      </c>
      <c r="AZ59" s="251"/>
      <c r="BA59" s="251"/>
      <c r="BB59" s="251"/>
      <c r="BC59" s="251"/>
      <c r="BD59" s="251" t="s">
        <v>53</v>
      </c>
      <c r="BE59" s="251"/>
      <c r="BF59" s="251"/>
      <c r="BG59" s="59"/>
      <c r="BH59" s="60">
        <v>6</v>
      </c>
      <c r="BI59" s="58"/>
      <c r="BJ59" s="118"/>
      <c r="BK59" s="118"/>
      <c r="BL59" s="118"/>
      <c r="BM59" s="251" t="s">
        <v>41</v>
      </c>
      <c r="BN59" s="251"/>
      <c r="BO59" s="118"/>
      <c r="BP59" s="118"/>
      <c r="BQ59" s="118"/>
      <c r="BR59" s="118"/>
      <c r="BS59" s="118"/>
      <c r="BT59" s="251" t="s">
        <v>53</v>
      </c>
      <c r="BU59" s="251"/>
      <c r="BV59" s="252"/>
      <c r="BW59" s="183"/>
      <c r="BX59" s="183"/>
      <c r="BY59" s="183"/>
      <c r="BZ59" s="183"/>
      <c r="CA59" s="184"/>
      <c r="CB59" s="278"/>
      <c r="CC59" s="183"/>
      <c r="CD59" s="183"/>
      <c r="CE59" s="183"/>
      <c r="CF59" s="188"/>
      <c r="CG59" s="87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9"/>
    </row>
    <row r="60" spans="5:97" ht="7.5" customHeight="1">
      <c r="E60" s="95"/>
      <c r="F60" s="96"/>
      <c r="G60" s="102"/>
      <c r="H60" s="103"/>
      <c r="I60" s="103"/>
      <c r="J60" s="103"/>
      <c r="K60" s="103"/>
      <c r="L60" s="104"/>
      <c r="M60" s="111"/>
      <c r="N60" s="112"/>
      <c r="O60" s="112"/>
      <c r="P60" s="112"/>
      <c r="Q60" s="112"/>
      <c r="R60" s="112"/>
      <c r="S60" s="112"/>
      <c r="T60" s="112"/>
      <c r="U60" s="112"/>
      <c r="V60" s="112"/>
      <c r="W60" s="113"/>
      <c r="X60" s="111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382"/>
      <c r="AL60" s="383"/>
      <c r="AM60" s="383"/>
      <c r="AN60" s="383"/>
      <c r="AO60" s="383"/>
      <c r="AP60" s="383"/>
      <c r="AQ60" s="383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  <c r="BG60" s="59"/>
      <c r="BH60" s="60"/>
      <c r="BI60" s="58"/>
      <c r="BJ60" s="82"/>
      <c r="BK60" s="82"/>
      <c r="BL60" s="82"/>
      <c r="BM60" s="251"/>
      <c r="BN60" s="251"/>
      <c r="BO60" s="82"/>
      <c r="BP60" s="82"/>
      <c r="BQ60" s="82"/>
      <c r="BR60" s="82"/>
      <c r="BS60" s="82"/>
      <c r="BT60" s="251"/>
      <c r="BU60" s="251"/>
      <c r="BV60" s="252"/>
      <c r="BW60" s="183"/>
      <c r="BX60" s="183"/>
      <c r="BY60" s="183"/>
      <c r="BZ60" s="183"/>
      <c r="CA60" s="184"/>
      <c r="CB60" s="278"/>
      <c r="CC60" s="183"/>
      <c r="CD60" s="183"/>
      <c r="CE60" s="183"/>
      <c r="CF60" s="188"/>
      <c r="CG60" s="87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9"/>
    </row>
    <row r="61" spans="5:97" ht="7.5" customHeight="1">
      <c r="E61" s="95"/>
      <c r="F61" s="96"/>
      <c r="G61" s="102"/>
      <c r="H61" s="103"/>
      <c r="I61" s="103"/>
      <c r="J61" s="103"/>
      <c r="K61" s="103"/>
      <c r="L61" s="104"/>
      <c r="M61" s="111"/>
      <c r="N61" s="112"/>
      <c r="O61" s="112"/>
      <c r="P61" s="112"/>
      <c r="Q61" s="112"/>
      <c r="R61" s="112"/>
      <c r="S61" s="112"/>
      <c r="T61" s="112"/>
      <c r="U61" s="112"/>
      <c r="V61" s="112"/>
      <c r="W61" s="113"/>
      <c r="X61" s="111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60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9"/>
      <c r="BH61" s="60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9"/>
      <c r="BW61" s="183"/>
      <c r="BX61" s="183"/>
      <c r="BY61" s="183"/>
      <c r="BZ61" s="183"/>
      <c r="CA61" s="184"/>
      <c r="CB61" s="278"/>
      <c r="CC61" s="183"/>
      <c r="CD61" s="183"/>
      <c r="CE61" s="183"/>
      <c r="CF61" s="188"/>
      <c r="CG61" s="87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9"/>
    </row>
    <row r="62" spans="5:97" ht="7.5" customHeight="1">
      <c r="E62" s="95"/>
      <c r="F62" s="96"/>
      <c r="G62" s="102"/>
      <c r="H62" s="103"/>
      <c r="I62" s="103"/>
      <c r="J62" s="103"/>
      <c r="K62" s="103"/>
      <c r="L62" s="104"/>
      <c r="M62" s="111"/>
      <c r="N62" s="112"/>
      <c r="O62" s="112"/>
      <c r="P62" s="112"/>
      <c r="Q62" s="112"/>
      <c r="R62" s="112"/>
      <c r="S62" s="112"/>
      <c r="T62" s="112"/>
      <c r="U62" s="112"/>
      <c r="V62" s="112"/>
      <c r="W62" s="113"/>
      <c r="X62" s="111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7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9"/>
      <c r="BH62" s="117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9"/>
      <c r="BW62" s="183"/>
      <c r="BX62" s="183"/>
      <c r="BY62" s="183"/>
      <c r="BZ62" s="183"/>
      <c r="CA62" s="184"/>
      <c r="CB62" s="278"/>
      <c r="CC62" s="183"/>
      <c r="CD62" s="183"/>
      <c r="CE62" s="183"/>
      <c r="CF62" s="188"/>
      <c r="CG62" s="87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9"/>
    </row>
    <row r="63" spans="5:97" ht="7.5" customHeight="1">
      <c r="E63" s="97"/>
      <c r="F63" s="98"/>
      <c r="G63" s="105"/>
      <c r="H63" s="106"/>
      <c r="I63" s="106"/>
      <c r="J63" s="106"/>
      <c r="K63" s="106"/>
      <c r="L63" s="107"/>
      <c r="M63" s="114"/>
      <c r="N63" s="115"/>
      <c r="O63" s="115"/>
      <c r="P63" s="115"/>
      <c r="Q63" s="115"/>
      <c r="R63" s="115"/>
      <c r="S63" s="115"/>
      <c r="T63" s="115"/>
      <c r="U63" s="115"/>
      <c r="V63" s="115"/>
      <c r="W63" s="116"/>
      <c r="X63" s="114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81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3"/>
      <c r="BH63" s="81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3"/>
      <c r="BW63" s="186"/>
      <c r="BX63" s="186"/>
      <c r="BY63" s="186"/>
      <c r="BZ63" s="186"/>
      <c r="CA63" s="187"/>
      <c r="CB63" s="279"/>
      <c r="CC63" s="186"/>
      <c r="CD63" s="186"/>
      <c r="CE63" s="186"/>
      <c r="CF63" s="189"/>
      <c r="CG63" s="90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2"/>
    </row>
    <row r="64" spans="5:97" ht="7.5" customHeight="1">
      <c r="E64" s="157" t="s">
        <v>73</v>
      </c>
      <c r="F64" s="158"/>
      <c r="G64" s="138" t="s">
        <v>82</v>
      </c>
      <c r="H64" s="139"/>
      <c r="I64" s="139"/>
      <c r="J64" s="139"/>
      <c r="K64" s="139"/>
      <c r="L64" s="140"/>
      <c r="M64" s="138" t="s">
        <v>83</v>
      </c>
      <c r="N64" s="139"/>
      <c r="O64" s="139"/>
      <c r="P64" s="139"/>
      <c r="Q64" s="139"/>
      <c r="R64" s="139"/>
      <c r="S64" s="139"/>
      <c r="T64" s="139"/>
      <c r="U64" s="139"/>
      <c r="V64" s="139"/>
      <c r="W64" s="140"/>
      <c r="X64" s="138" t="s">
        <v>9</v>
      </c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40"/>
      <c r="AK64" s="132" t="s">
        <v>84</v>
      </c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4"/>
      <c r="BH64" s="123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5"/>
      <c r="BW64" s="148"/>
      <c r="BX64" s="149"/>
      <c r="BY64" s="149"/>
      <c r="BZ64" s="149"/>
      <c r="CA64" s="150"/>
      <c r="CB64" s="166"/>
      <c r="CC64" s="149"/>
      <c r="CD64" s="149"/>
      <c r="CE64" s="149"/>
      <c r="CF64" s="167"/>
      <c r="CG64" s="120" t="s">
        <v>35</v>
      </c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2"/>
    </row>
    <row r="65" spans="5:97" ht="7.5" customHeight="1">
      <c r="E65" s="159"/>
      <c r="F65" s="160"/>
      <c r="G65" s="141"/>
      <c r="H65" s="142"/>
      <c r="I65" s="142"/>
      <c r="J65" s="142"/>
      <c r="K65" s="142"/>
      <c r="L65" s="143"/>
      <c r="M65" s="141"/>
      <c r="N65" s="142"/>
      <c r="O65" s="142"/>
      <c r="P65" s="142"/>
      <c r="Q65" s="142"/>
      <c r="R65" s="142"/>
      <c r="S65" s="142"/>
      <c r="T65" s="142"/>
      <c r="U65" s="142"/>
      <c r="V65" s="142"/>
      <c r="W65" s="143"/>
      <c r="X65" s="141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3"/>
      <c r="AK65" s="132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4"/>
      <c r="BH65" s="123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5"/>
      <c r="BW65" s="151"/>
      <c r="BX65" s="152"/>
      <c r="BY65" s="152"/>
      <c r="BZ65" s="152"/>
      <c r="CA65" s="153"/>
      <c r="CB65" s="168"/>
      <c r="CC65" s="152"/>
      <c r="CD65" s="152"/>
      <c r="CE65" s="152"/>
      <c r="CF65" s="169"/>
      <c r="CG65" s="123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5"/>
    </row>
    <row r="66" spans="5:97" ht="7.5" customHeight="1">
      <c r="E66" s="159"/>
      <c r="F66" s="160"/>
      <c r="G66" s="141"/>
      <c r="H66" s="142"/>
      <c r="I66" s="142"/>
      <c r="J66" s="142"/>
      <c r="K66" s="142"/>
      <c r="L66" s="143"/>
      <c r="M66" s="141"/>
      <c r="N66" s="142"/>
      <c r="O66" s="142"/>
      <c r="P66" s="142"/>
      <c r="Q66" s="142"/>
      <c r="R66" s="142"/>
      <c r="S66" s="142"/>
      <c r="T66" s="142"/>
      <c r="U66" s="142"/>
      <c r="V66" s="142"/>
      <c r="W66" s="143"/>
      <c r="X66" s="141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3"/>
      <c r="AK66" s="132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4"/>
      <c r="BH66" s="123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5"/>
      <c r="BW66" s="151"/>
      <c r="BX66" s="152"/>
      <c r="BY66" s="152"/>
      <c r="BZ66" s="152"/>
      <c r="CA66" s="153"/>
      <c r="CB66" s="168"/>
      <c r="CC66" s="152"/>
      <c r="CD66" s="152"/>
      <c r="CE66" s="152"/>
      <c r="CF66" s="169"/>
      <c r="CG66" s="123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5"/>
    </row>
    <row r="67" spans="5:97" ht="7.5" customHeight="1">
      <c r="E67" s="159"/>
      <c r="F67" s="160"/>
      <c r="G67" s="141"/>
      <c r="H67" s="142"/>
      <c r="I67" s="142"/>
      <c r="J67" s="142"/>
      <c r="K67" s="142"/>
      <c r="L67" s="143"/>
      <c r="M67" s="144"/>
      <c r="N67" s="145"/>
      <c r="O67" s="145"/>
      <c r="P67" s="145"/>
      <c r="Q67" s="145"/>
      <c r="R67" s="145"/>
      <c r="S67" s="145"/>
      <c r="T67" s="145"/>
      <c r="U67" s="145"/>
      <c r="V67" s="145"/>
      <c r="W67" s="146"/>
      <c r="X67" s="144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6"/>
      <c r="AK67" s="135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7"/>
      <c r="BH67" s="129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1"/>
      <c r="BW67" s="154"/>
      <c r="BX67" s="155"/>
      <c r="BY67" s="155"/>
      <c r="BZ67" s="155"/>
      <c r="CA67" s="156"/>
      <c r="CB67" s="179"/>
      <c r="CC67" s="155"/>
      <c r="CD67" s="155"/>
      <c r="CE67" s="155"/>
      <c r="CF67" s="180"/>
      <c r="CG67" s="126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8"/>
    </row>
    <row r="68" spans="5:97" ht="7.5" customHeight="1">
      <c r="E68" s="159"/>
      <c r="F68" s="160"/>
      <c r="G68" s="141"/>
      <c r="H68" s="142"/>
      <c r="I68" s="142"/>
      <c r="J68" s="142"/>
      <c r="K68" s="142"/>
      <c r="L68" s="143"/>
      <c r="M68" s="226" t="s">
        <v>11</v>
      </c>
      <c r="N68" s="227"/>
      <c r="O68" s="227"/>
      <c r="P68" s="227"/>
      <c r="Q68" s="227"/>
      <c r="R68" s="227"/>
      <c r="S68" s="227"/>
      <c r="T68" s="227"/>
      <c r="U68" s="227"/>
      <c r="V68" s="227"/>
      <c r="W68" s="228"/>
      <c r="X68" s="265" t="s">
        <v>86</v>
      </c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7"/>
      <c r="AK68" s="265" t="s">
        <v>85</v>
      </c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  <c r="BD68" s="266"/>
      <c r="BE68" s="266"/>
      <c r="BF68" s="266"/>
      <c r="BG68" s="267"/>
      <c r="BH68" s="37"/>
      <c r="BI68" s="10"/>
      <c r="BJ68" s="10"/>
      <c r="BK68" s="10"/>
      <c r="BL68" s="10"/>
      <c r="BM68" s="10"/>
      <c r="BN68" s="236"/>
      <c r="BO68" s="236"/>
      <c r="BP68" s="236"/>
      <c r="BQ68" s="236"/>
      <c r="BR68" s="236"/>
      <c r="BS68" s="10"/>
      <c r="BT68" s="10"/>
      <c r="BU68" s="10"/>
      <c r="BV68" s="47"/>
      <c r="BW68" s="238">
        <f>IF(BN69="","",IF(BN69&lt;=AU72,"○",""))</f>
      </c>
      <c r="BX68" s="239"/>
      <c r="BY68" s="239"/>
      <c r="BZ68" s="239"/>
      <c r="CA68" s="240"/>
      <c r="CB68" s="355">
        <f>IF(BN69="","",IF(BN69&gt;AU72,"○",""))</f>
      </c>
      <c r="CC68" s="356"/>
      <c r="CD68" s="356"/>
      <c r="CE68" s="356"/>
      <c r="CF68" s="357"/>
      <c r="CG68" s="197" t="s">
        <v>38</v>
      </c>
      <c r="CH68" s="198"/>
      <c r="CI68" s="198"/>
      <c r="CJ68" s="198"/>
      <c r="CK68" s="198"/>
      <c r="CL68" s="198"/>
      <c r="CM68" s="198"/>
      <c r="CN68" s="198"/>
      <c r="CO68" s="198"/>
      <c r="CP68" s="198"/>
      <c r="CQ68" s="198"/>
      <c r="CR68" s="198"/>
      <c r="CS68" s="199"/>
    </row>
    <row r="69" spans="5:97" ht="7.5" customHeight="1">
      <c r="E69" s="159"/>
      <c r="F69" s="160"/>
      <c r="G69" s="141"/>
      <c r="H69" s="142"/>
      <c r="I69" s="142"/>
      <c r="J69" s="142"/>
      <c r="K69" s="142"/>
      <c r="L69" s="143"/>
      <c r="M69" s="226"/>
      <c r="N69" s="227"/>
      <c r="O69" s="227"/>
      <c r="P69" s="227"/>
      <c r="Q69" s="227"/>
      <c r="R69" s="227"/>
      <c r="S69" s="227"/>
      <c r="T69" s="227"/>
      <c r="U69" s="227"/>
      <c r="V69" s="227"/>
      <c r="W69" s="228"/>
      <c r="X69" s="268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7"/>
      <c r="AK69" s="265"/>
      <c r="AL69" s="266"/>
      <c r="AM69" s="266"/>
      <c r="AN69" s="266"/>
      <c r="AO69" s="266"/>
      <c r="AP69" s="266"/>
      <c r="AQ69" s="266"/>
      <c r="AR69" s="266"/>
      <c r="AS69" s="266"/>
      <c r="AT69" s="266"/>
      <c r="AU69" s="266"/>
      <c r="AV69" s="266"/>
      <c r="AW69" s="266"/>
      <c r="AX69" s="266"/>
      <c r="AY69" s="266"/>
      <c r="AZ69" s="266"/>
      <c r="BA69" s="266"/>
      <c r="BB69" s="266"/>
      <c r="BC69" s="266"/>
      <c r="BD69" s="266"/>
      <c r="BE69" s="266"/>
      <c r="BF69" s="266"/>
      <c r="BG69" s="267"/>
      <c r="BH69" s="249" t="s">
        <v>26</v>
      </c>
      <c r="BI69" s="274"/>
      <c r="BJ69" s="274"/>
      <c r="BK69" s="274"/>
      <c r="BL69" s="274"/>
      <c r="BM69" s="274"/>
      <c r="BN69" s="380"/>
      <c r="BO69" s="380"/>
      <c r="BP69" s="380"/>
      <c r="BQ69" s="380"/>
      <c r="BR69" s="380"/>
      <c r="BS69" s="234" t="s">
        <v>32</v>
      </c>
      <c r="BT69" s="235"/>
      <c r="BU69" s="235"/>
      <c r="BV69" s="46"/>
      <c r="BW69" s="182"/>
      <c r="BX69" s="183"/>
      <c r="BY69" s="183"/>
      <c r="BZ69" s="183"/>
      <c r="CA69" s="184"/>
      <c r="CB69" s="355"/>
      <c r="CC69" s="356"/>
      <c r="CD69" s="356"/>
      <c r="CE69" s="356"/>
      <c r="CF69" s="357"/>
      <c r="CG69" s="132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4"/>
    </row>
    <row r="70" spans="5:97" ht="7.5" customHeight="1">
      <c r="E70" s="159"/>
      <c r="F70" s="160"/>
      <c r="G70" s="141"/>
      <c r="H70" s="142"/>
      <c r="I70" s="142"/>
      <c r="J70" s="142"/>
      <c r="K70" s="142"/>
      <c r="L70" s="143"/>
      <c r="M70" s="226"/>
      <c r="N70" s="227"/>
      <c r="O70" s="227"/>
      <c r="P70" s="227"/>
      <c r="Q70" s="227"/>
      <c r="R70" s="227"/>
      <c r="S70" s="227"/>
      <c r="T70" s="227"/>
      <c r="U70" s="227"/>
      <c r="V70" s="227"/>
      <c r="W70" s="228"/>
      <c r="X70" s="268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7"/>
      <c r="AK70" s="268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  <c r="BF70" s="266"/>
      <c r="BG70" s="267"/>
      <c r="BH70" s="275"/>
      <c r="BI70" s="274"/>
      <c r="BJ70" s="274"/>
      <c r="BK70" s="274"/>
      <c r="BL70" s="274"/>
      <c r="BM70" s="274"/>
      <c r="BN70" s="381"/>
      <c r="BO70" s="381"/>
      <c r="BP70" s="381"/>
      <c r="BQ70" s="381"/>
      <c r="BR70" s="381"/>
      <c r="BS70" s="235"/>
      <c r="BT70" s="235"/>
      <c r="BU70" s="235"/>
      <c r="BV70" s="46"/>
      <c r="BW70" s="182"/>
      <c r="BX70" s="183"/>
      <c r="BY70" s="183"/>
      <c r="BZ70" s="183"/>
      <c r="CA70" s="184"/>
      <c r="CB70" s="355"/>
      <c r="CC70" s="356"/>
      <c r="CD70" s="356"/>
      <c r="CE70" s="356"/>
      <c r="CF70" s="357"/>
      <c r="CG70" s="132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4"/>
    </row>
    <row r="71" spans="5:97" ht="7.5" customHeight="1">
      <c r="E71" s="159"/>
      <c r="F71" s="160"/>
      <c r="G71" s="141"/>
      <c r="H71" s="142"/>
      <c r="I71" s="142"/>
      <c r="J71" s="142"/>
      <c r="K71" s="142"/>
      <c r="L71" s="143"/>
      <c r="M71" s="226"/>
      <c r="N71" s="227"/>
      <c r="O71" s="227"/>
      <c r="P71" s="227"/>
      <c r="Q71" s="227"/>
      <c r="R71" s="227"/>
      <c r="S71" s="227"/>
      <c r="T71" s="227"/>
      <c r="U71" s="227"/>
      <c r="V71" s="227"/>
      <c r="W71" s="228"/>
      <c r="X71" s="268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7"/>
      <c r="AK71" s="271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3"/>
      <c r="BH71" s="11"/>
      <c r="BI71" s="12"/>
      <c r="BJ71" s="12"/>
      <c r="BK71" s="12"/>
      <c r="BL71" s="12"/>
      <c r="BM71" s="12"/>
      <c r="BN71" s="237"/>
      <c r="BO71" s="237"/>
      <c r="BP71" s="237"/>
      <c r="BQ71" s="237"/>
      <c r="BR71" s="237"/>
      <c r="BS71" s="12"/>
      <c r="BT71" s="12"/>
      <c r="BU71" s="12"/>
      <c r="BV71" s="46"/>
      <c r="BW71" s="182"/>
      <c r="BX71" s="183"/>
      <c r="BY71" s="183"/>
      <c r="BZ71" s="183"/>
      <c r="CA71" s="184"/>
      <c r="CB71" s="355"/>
      <c r="CC71" s="356"/>
      <c r="CD71" s="356"/>
      <c r="CE71" s="356"/>
      <c r="CF71" s="357"/>
      <c r="CG71" s="132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4"/>
    </row>
    <row r="72" spans="5:97" ht="7.5" customHeight="1">
      <c r="E72" s="159"/>
      <c r="F72" s="160"/>
      <c r="G72" s="141"/>
      <c r="H72" s="142"/>
      <c r="I72" s="142"/>
      <c r="J72" s="142"/>
      <c r="K72" s="142"/>
      <c r="L72" s="143"/>
      <c r="M72" s="226"/>
      <c r="N72" s="227"/>
      <c r="O72" s="227"/>
      <c r="P72" s="227"/>
      <c r="Q72" s="227"/>
      <c r="R72" s="227"/>
      <c r="S72" s="227"/>
      <c r="T72" s="227"/>
      <c r="U72" s="227"/>
      <c r="V72" s="227"/>
      <c r="W72" s="228"/>
      <c r="X72" s="268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7"/>
      <c r="AK72" s="26"/>
      <c r="AM72" s="45"/>
      <c r="AN72" s="45"/>
      <c r="AO72" s="45"/>
      <c r="AP72" s="250" t="s">
        <v>19</v>
      </c>
      <c r="AQ72" s="269"/>
      <c r="AR72" s="269"/>
      <c r="AS72" s="269"/>
      <c r="AT72" s="269"/>
      <c r="AU72" s="375">
        <v>520</v>
      </c>
      <c r="AV72" s="376"/>
      <c r="AW72" s="376"/>
      <c r="AX72" s="376"/>
      <c r="AY72" s="376"/>
      <c r="AZ72" s="377"/>
      <c r="BA72" s="248" t="s">
        <v>33</v>
      </c>
      <c r="BB72" s="248"/>
      <c r="BC72" s="248"/>
      <c r="BE72" s="22"/>
      <c r="BF72" s="22"/>
      <c r="BG72" s="28"/>
      <c r="BH72" s="249" t="s">
        <v>27</v>
      </c>
      <c r="BI72" s="250"/>
      <c r="BJ72" s="250"/>
      <c r="BK72" s="250"/>
      <c r="BL72" s="250"/>
      <c r="BM72" s="250"/>
      <c r="BN72" s="380"/>
      <c r="BO72" s="380"/>
      <c r="BP72" s="380"/>
      <c r="BQ72" s="380"/>
      <c r="BR72" s="380"/>
      <c r="BS72" s="270" t="s">
        <v>33</v>
      </c>
      <c r="BT72" s="234"/>
      <c r="BU72" s="234"/>
      <c r="BV72" s="46"/>
      <c r="BW72" s="182"/>
      <c r="BX72" s="183"/>
      <c r="BY72" s="183"/>
      <c r="BZ72" s="183"/>
      <c r="CA72" s="184"/>
      <c r="CB72" s="355"/>
      <c r="CC72" s="356"/>
      <c r="CD72" s="356"/>
      <c r="CE72" s="356"/>
      <c r="CF72" s="357"/>
      <c r="CG72" s="132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4"/>
    </row>
    <row r="73" spans="5:97" ht="7.5" customHeight="1">
      <c r="E73" s="159"/>
      <c r="F73" s="160"/>
      <c r="G73" s="141"/>
      <c r="H73" s="142"/>
      <c r="I73" s="142"/>
      <c r="J73" s="142"/>
      <c r="K73" s="142"/>
      <c r="L73" s="143"/>
      <c r="M73" s="226"/>
      <c r="N73" s="227"/>
      <c r="O73" s="227"/>
      <c r="P73" s="227"/>
      <c r="Q73" s="227"/>
      <c r="R73" s="227"/>
      <c r="S73" s="227"/>
      <c r="T73" s="227"/>
      <c r="U73" s="227"/>
      <c r="V73" s="227"/>
      <c r="W73" s="228"/>
      <c r="X73" s="268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7"/>
      <c r="AK73" s="26"/>
      <c r="AL73" s="45"/>
      <c r="AM73" s="45"/>
      <c r="AN73" s="45"/>
      <c r="AO73" s="45"/>
      <c r="AP73" s="269"/>
      <c r="AQ73" s="269"/>
      <c r="AR73" s="269"/>
      <c r="AS73" s="269"/>
      <c r="AT73" s="269"/>
      <c r="AU73" s="378"/>
      <c r="AV73" s="378"/>
      <c r="AW73" s="378"/>
      <c r="AX73" s="378"/>
      <c r="AY73" s="378"/>
      <c r="AZ73" s="379"/>
      <c r="BA73" s="248"/>
      <c r="BB73" s="248"/>
      <c r="BC73" s="248"/>
      <c r="BD73" s="22"/>
      <c r="BE73" s="22"/>
      <c r="BF73" s="22"/>
      <c r="BG73" s="28"/>
      <c r="BH73" s="249"/>
      <c r="BI73" s="250"/>
      <c r="BJ73" s="250"/>
      <c r="BK73" s="250"/>
      <c r="BL73" s="250"/>
      <c r="BM73" s="250"/>
      <c r="BN73" s="381"/>
      <c r="BO73" s="381"/>
      <c r="BP73" s="381"/>
      <c r="BQ73" s="381"/>
      <c r="BR73" s="381"/>
      <c r="BS73" s="234"/>
      <c r="BT73" s="234"/>
      <c r="BU73" s="234"/>
      <c r="BV73" s="46"/>
      <c r="BW73" s="182"/>
      <c r="BX73" s="183"/>
      <c r="BY73" s="183"/>
      <c r="BZ73" s="183"/>
      <c r="CA73" s="184"/>
      <c r="CB73" s="355"/>
      <c r="CC73" s="356"/>
      <c r="CD73" s="356"/>
      <c r="CE73" s="356"/>
      <c r="CF73" s="357"/>
      <c r="CG73" s="132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4"/>
    </row>
    <row r="74" spans="5:97" ht="7.5" customHeight="1">
      <c r="E74" s="159"/>
      <c r="F74" s="160"/>
      <c r="G74" s="141"/>
      <c r="H74" s="142"/>
      <c r="I74" s="142"/>
      <c r="J74" s="142"/>
      <c r="K74" s="142"/>
      <c r="L74" s="143"/>
      <c r="M74" s="226"/>
      <c r="N74" s="227"/>
      <c r="O74" s="227"/>
      <c r="P74" s="227"/>
      <c r="Q74" s="227"/>
      <c r="R74" s="227"/>
      <c r="S74" s="227"/>
      <c r="T74" s="227"/>
      <c r="U74" s="227"/>
      <c r="V74" s="227"/>
      <c r="W74" s="228"/>
      <c r="X74" s="268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7"/>
      <c r="AK74" s="16"/>
      <c r="AL74" s="17"/>
      <c r="AM74" s="44"/>
      <c r="AN74" s="44"/>
      <c r="AO74" s="44"/>
      <c r="AP74" s="44"/>
      <c r="AQ74" s="18"/>
      <c r="AR74" s="18"/>
      <c r="AS74" s="18"/>
      <c r="AT74" s="18"/>
      <c r="AU74" s="18"/>
      <c r="AV74" s="18"/>
      <c r="AW74" s="15"/>
      <c r="AX74" s="15"/>
      <c r="AY74" s="15"/>
      <c r="AZ74" s="15"/>
      <c r="BA74" s="17"/>
      <c r="BB74" s="17"/>
      <c r="BC74" s="17"/>
      <c r="BD74" s="17"/>
      <c r="BE74" s="17"/>
      <c r="BF74" s="17"/>
      <c r="BG74" s="19"/>
      <c r="BH74" s="41"/>
      <c r="BI74" s="42"/>
      <c r="BJ74" s="42"/>
      <c r="BK74" s="42"/>
      <c r="BL74" s="42"/>
      <c r="BM74" s="42"/>
      <c r="BN74" s="155"/>
      <c r="BO74" s="155"/>
      <c r="BP74" s="155"/>
      <c r="BQ74" s="155"/>
      <c r="BR74" s="155"/>
      <c r="BS74" s="42"/>
      <c r="BT74" s="42"/>
      <c r="BU74" s="42"/>
      <c r="BV74" s="42"/>
      <c r="BW74" s="241"/>
      <c r="BX74" s="242"/>
      <c r="BY74" s="242"/>
      <c r="BZ74" s="242"/>
      <c r="CA74" s="243"/>
      <c r="CB74" s="355"/>
      <c r="CC74" s="356"/>
      <c r="CD74" s="356"/>
      <c r="CE74" s="356"/>
      <c r="CF74" s="357"/>
      <c r="CG74" s="170"/>
      <c r="CH74" s="171"/>
      <c r="CI74" s="171"/>
      <c r="CJ74" s="171"/>
      <c r="CK74" s="171"/>
      <c r="CL74" s="171"/>
      <c r="CM74" s="171"/>
      <c r="CN74" s="171"/>
      <c r="CO74" s="171"/>
      <c r="CP74" s="171"/>
      <c r="CQ74" s="171"/>
      <c r="CR74" s="171"/>
      <c r="CS74" s="172"/>
    </row>
    <row r="75" spans="5:97" ht="7.5" customHeight="1">
      <c r="E75" s="159"/>
      <c r="F75" s="160"/>
      <c r="G75" s="141"/>
      <c r="H75" s="142"/>
      <c r="I75" s="142"/>
      <c r="J75" s="142"/>
      <c r="K75" s="142"/>
      <c r="L75" s="143"/>
      <c r="M75" s="132" t="s">
        <v>88</v>
      </c>
      <c r="N75" s="142"/>
      <c r="O75" s="142"/>
      <c r="P75" s="142"/>
      <c r="Q75" s="142"/>
      <c r="R75" s="142"/>
      <c r="S75" s="142"/>
      <c r="T75" s="142"/>
      <c r="U75" s="142"/>
      <c r="V75" s="142"/>
      <c r="W75" s="143"/>
      <c r="X75" s="141" t="s">
        <v>9</v>
      </c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3"/>
      <c r="AK75" s="132" t="s">
        <v>87</v>
      </c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3"/>
      <c r="BH75" s="246"/>
      <c r="BI75" s="247"/>
      <c r="BJ75" s="247"/>
      <c r="BK75" s="247"/>
      <c r="BL75" s="247"/>
      <c r="BM75" s="247"/>
      <c r="BN75" s="247"/>
      <c r="BO75" s="247"/>
      <c r="BP75" s="247"/>
      <c r="BQ75" s="247"/>
      <c r="BR75" s="247"/>
      <c r="BS75" s="247"/>
      <c r="BT75" s="247"/>
      <c r="BU75" s="247"/>
      <c r="BV75" s="20"/>
      <c r="BW75" s="253"/>
      <c r="BX75" s="192"/>
      <c r="BY75" s="192"/>
      <c r="BZ75" s="192"/>
      <c r="CA75" s="254"/>
      <c r="CB75" s="168"/>
      <c r="CC75" s="152"/>
      <c r="CD75" s="152"/>
      <c r="CE75" s="152"/>
      <c r="CF75" s="169"/>
      <c r="CG75" s="138" t="s">
        <v>35</v>
      </c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40"/>
    </row>
    <row r="76" spans="5:97" ht="7.5" customHeight="1">
      <c r="E76" s="159"/>
      <c r="F76" s="160"/>
      <c r="G76" s="141"/>
      <c r="H76" s="142"/>
      <c r="I76" s="142"/>
      <c r="J76" s="142"/>
      <c r="K76" s="142"/>
      <c r="L76" s="143"/>
      <c r="M76" s="132"/>
      <c r="N76" s="142"/>
      <c r="O76" s="142"/>
      <c r="P76" s="142"/>
      <c r="Q76" s="142"/>
      <c r="R76" s="142"/>
      <c r="S76" s="142"/>
      <c r="T76" s="142"/>
      <c r="U76" s="142"/>
      <c r="V76" s="142"/>
      <c r="W76" s="143"/>
      <c r="X76" s="141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3"/>
      <c r="AK76" s="13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3"/>
      <c r="BH76" s="232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0"/>
      <c r="BW76" s="151"/>
      <c r="BX76" s="152"/>
      <c r="BY76" s="152"/>
      <c r="BZ76" s="152"/>
      <c r="CA76" s="153"/>
      <c r="CB76" s="168"/>
      <c r="CC76" s="152"/>
      <c r="CD76" s="152"/>
      <c r="CE76" s="152"/>
      <c r="CF76" s="169"/>
      <c r="CG76" s="141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3"/>
    </row>
    <row r="77" spans="5:97" ht="7.5" customHeight="1">
      <c r="E77" s="159"/>
      <c r="F77" s="160"/>
      <c r="G77" s="141"/>
      <c r="H77" s="142"/>
      <c r="I77" s="142"/>
      <c r="J77" s="142"/>
      <c r="K77" s="142"/>
      <c r="L77" s="143"/>
      <c r="M77" s="141"/>
      <c r="N77" s="142"/>
      <c r="O77" s="142"/>
      <c r="P77" s="142"/>
      <c r="Q77" s="142"/>
      <c r="R77" s="142"/>
      <c r="S77" s="142"/>
      <c r="T77" s="142"/>
      <c r="U77" s="142"/>
      <c r="V77" s="142"/>
      <c r="W77" s="143"/>
      <c r="X77" s="141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3"/>
      <c r="AK77" s="141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3"/>
      <c r="BH77" s="232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0"/>
      <c r="BW77" s="151"/>
      <c r="BX77" s="152"/>
      <c r="BY77" s="152"/>
      <c r="BZ77" s="152"/>
      <c r="CA77" s="153"/>
      <c r="CB77" s="168"/>
      <c r="CC77" s="152"/>
      <c r="CD77" s="152"/>
      <c r="CE77" s="152"/>
      <c r="CF77" s="169"/>
      <c r="CG77" s="141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3"/>
    </row>
    <row r="78" spans="5:97" ht="7.5" customHeight="1">
      <c r="E78" s="161"/>
      <c r="F78" s="162"/>
      <c r="G78" s="163"/>
      <c r="H78" s="164"/>
      <c r="I78" s="164"/>
      <c r="J78" s="164"/>
      <c r="K78" s="164"/>
      <c r="L78" s="165"/>
      <c r="M78" s="163"/>
      <c r="N78" s="164"/>
      <c r="O78" s="164"/>
      <c r="P78" s="164"/>
      <c r="Q78" s="164"/>
      <c r="R78" s="164"/>
      <c r="S78" s="164"/>
      <c r="T78" s="164"/>
      <c r="U78" s="164"/>
      <c r="V78" s="164"/>
      <c r="W78" s="165"/>
      <c r="X78" s="163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5"/>
      <c r="AK78" s="163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5"/>
      <c r="BH78" s="233"/>
      <c r="BI78" s="218"/>
      <c r="BJ78" s="218"/>
      <c r="BK78" s="218"/>
      <c r="BL78" s="218"/>
      <c r="BM78" s="218"/>
      <c r="BN78" s="218"/>
      <c r="BO78" s="218"/>
      <c r="BP78" s="218"/>
      <c r="BQ78" s="218"/>
      <c r="BR78" s="218"/>
      <c r="BS78" s="218"/>
      <c r="BT78" s="218"/>
      <c r="BU78" s="218"/>
      <c r="BV78" s="21"/>
      <c r="BW78" s="255"/>
      <c r="BX78" s="195"/>
      <c r="BY78" s="195"/>
      <c r="BZ78" s="195"/>
      <c r="CA78" s="256"/>
      <c r="CB78" s="194"/>
      <c r="CC78" s="195"/>
      <c r="CD78" s="195"/>
      <c r="CE78" s="195"/>
      <c r="CF78" s="196"/>
      <c r="CG78" s="163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5"/>
    </row>
    <row r="79" spans="5:84" ht="7.5" customHeight="1">
      <c r="E79" s="84" t="s">
        <v>56</v>
      </c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4"/>
      <c r="BQ79" s="214"/>
      <c r="BR79" s="214"/>
      <c r="BS79" s="214"/>
      <c r="BT79" s="214"/>
      <c r="BU79" s="214"/>
      <c r="BV79" s="214"/>
      <c r="BW79" s="214"/>
      <c r="BX79" s="214"/>
      <c r="BY79" s="214"/>
      <c r="BZ79" s="214"/>
      <c r="CA79" s="214"/>
      <c r="CB79" s="214"/>
      <c r="CC79" s="214"/>
      <c r="CD79" s="214"/>
      <c r="CE79" s="214"/>
      <c r="CF79" s="215"/>
    </row>
    <row r="80" spans="5:84" ht="7.5" customHeight="1">
      <c r="E80" s="232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  <c r="BZ80" s="216"/>
      <c r="CA80" s="216"/>
      <c r="CB80" s="216"/>
      <c r="CC80" s="216"/>
      <c r="CD80" s="216"/>
      <c r="CE80" s="216"/>
      <c r="CF80" s="217"/>
    </row>
    <row r="81" spans="5:84" ht="7.5" customHeight="1">
      <c r="E81" s="232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6"/>
      <c r="AO81" s="216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  <c r="BZ81" s="216"/>
      <c r="CA81" s="216"/>
      <c r="CB81" s="216"/>
      <c r="CC81" s="216"/>
      <c r="CD81" s="216"/>
      <c r="CE81" s="216"/>
      <c r="CF81" s="217"/>
    </row>
    <row r="82" spans="5:84" ht="7.5" customHeight="1">
      <c r="E82" s="233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/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9"/>
    </row>
    <row r="83" spans="5:84" ht="7.5" customHeight="1">
      <c r="E83" s="244" t="s">
        <v>20</v>
      </c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4"/>
      <c r="AW83" s="244"/>
      <c r="AX83" s="244"/>
      <c r="AY83" s="244"/>
      <c r="AZ83" s="244"/>
      <c r="BA83" s="244"/>
      <c r="BB83" s="244"/>
      <c r="BC83" s="244"/>
      <c r="BD83" s="244"/>
      <c r="BE83" s="244"/>
      <c r="BF83" s="244"/>
      <c r="BG83" s="244"/>
      <c r="BH83" s="244"/>
      <c r="BI83" s="244"/>
      <c r="BJ83" s="244"/>
      <c r="BK83" s="244"/>
      <c r="BL83" s="244"/>
      <c r="BM83" s="244"/>
      <c r="BN83" s="244"/>
      <c r="BO83" s="244"/>
      <c r="BP83" s="244"/>
      <c r="BQ83" s="244"/>
      <c r="BR83" s="244"/>
      <c r="BS83" s="244"/>
      <c r="BT83" s="244"/>
      <c r="BU83" s="244"/>
      <c r="BV83" s="244"/>
      <c r="BW83" s="244"/>
      <c r="BX83" s="244"/>
      <c r="BY83" s="244"/>
      <c r="BZ83" s="244"/>
      <c r="CA83" s="244"/>
      <c r="CB83" s="244"/>
      <c r="CC83" s="244"/>
      <c r="CD83" s="244"/>
      <c r="CE83" s="244"/>
      <c r="CF83" s="244"/>
    </row>
    <row r="84" spans="5:84" ht="7.5" customHeight="1"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  <c r="AP84" s="245"/>
      <c r="AQ84" s="245"/>
      <c r="AR84" s="245"/>
      <c r="AS84" s="245"/>
      <c r="AT84" s="245"/>
      <c r="AU84" s="245"/>
      <c r="AV84" s="245"/>
      <c r="AW84" s="245"/>
      <c r="AX84" s="245"/>
      <c r="AY84" s="245"/>
      <c r="AZ84" s="245"/>
      <c r="BA84" s="245"/>
      <c r="BB84" s="245"/>
      <c r="BC84" s="245"/>
      <c r="BD84" s="245"/>
      <c r="BE84" s="245"/>
      <c r="BF84" s="245"/>
      <c r="BG84" s="245"/>
      <c r="BH84" s="245"/>
      <c r="BI84" s="245"/>
      <c r="BJ84" s="245"/>
      <c r="BK84" s="245"/>
      <c r="BL84" s="245"/>
      <c r="BM84" s="245"/>
      <c r="BN84" s="245"/>
      <c r="BO84" s="245"/>
      <c r="BP84" s="245"/>
      <c r="BQ84" s="245"/>
      <c r="BR84" s="245"/>
      <c r="BS84" s="245"/>
      <c r="BT84" s="245"/>
      <c r="BU84" s="245"/>
      <c r="BV84" s="245"/>
      <c r="BW84" s="245"/>
      <c r="BX84" s="245"/>
      <c r="BY84" s="245"/>
      <c r="BZ84" s="245"/>
      <c r="CA84" s="245"/>
      <c r="CB84" s="245"/>
      <c r="CC84" s="245"/>
      <c r="CD84" s="245"/>
      <c r="CE84" s="245"/>
      <c r="CF84" s="245"/>
    </row>
    <row r="85" spans="5:84" ht="7.5" customHeight="1">
      <c r="E85" s="120" t="s">
        <v>21</v>
      </c>
      <c r="F85" s="121"/>
      <c r="G85" s="122"/>
      <c r="H85" s="120" t="s">
        <v>0</v>
      </c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2"/>
      <c r="X85" s="229" t="s">
        <v>1</v>
      </c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 t="s">
        <v>22</v>
      </c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 t="s">
        <v>23</v>
      </c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29"/>
      <c r="BY85" s="229"/>
      <c r="BZ85" s="229"/>
      <c r="CA85" s="229"/>
      <c r="CB85" s="85" t="s">
        <v>24</v>
      </c>
      <c r="CC85" s="214"/>
      <c r="CD85" s="214"/>
      <c r="CE85" s="214"/>
      <c r="CF85" s="215"/>
    </row>
    <row r="86" spans="5:84" ht="7.5" customHeight="1">
      <c r="E86" s="123"/>
      <c r="F86" s="124"/>
      <c r="G86" s="125"/>
      <c r="H86" s="123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5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0"/>
      <c r="AL86" s="230"/>
      <c r="AM86" s="230"/>
      <c r="AN86" s="230"/>
      <c r="AO86" s="230"/>
      <c r="AP86" s="230"/>
      <c r="AQ86" s="230"/>
      <c r="AR86" s="230"/>
      <c r="AS86" s="230"/>
      <c r="AT86" s="230"/>
      <c r="AU86" s="230"/>
      <c r="AV86" s="230"/>
      <c r="AW86" s="230"/>
      <c r="AX86" s="230"/>
      <c r="AY86" s="230"/>
      <c r="AZ86" s="230"/>
      <c r="BA86" s="230"/>
      <c r="BB86" s="230"/>
      <c r="BC86" s="230"/>
      <c r="BD86" s="230"/>
      <c r="BE86" s="230"/>
      <c r="BF86" s="230"/>
      <c r="BG86" s="230"/>
      <c r="BH86" s="230"/>
      <c r="BI86" s="230"/>
      <c r="BJ86" s="230"/>
      <c r="BK86" s="230"/>
      <c r="BL86" s="230"/>
      <c r="BM86" s="230"/>
      <c r="BN86" s="230"/>
      <c r="BO86" s="230"/>
      <c r="BP86" s="230"/>
      <c r="BQ86" s="230"/>
      <c r="BR86" s="230"/>
      <c r="BS86" s="230"/>
      <c r="BT86" s="230"/>
      <c r="BU86" s="230"/>
      <c r="BV86" s="230"/>
      <c r="BW86" s="230"/>
      <c r="BX86" s="230"/>
      <c r="BY86" s="230"/>
      <c r="BZ86" s="230"/>
      <c r="CA86" s="230"/>
      <c r="CB86" s="216"/>
      <c r="CC86" s="216"/>
      <c r="CD86" s="216"/>
      <c r="CE86" s="216"/>
      <c r="CF86" s="217"/>
    </row>
    <row r="87" spans="5:84" ht="7.5" customHeight="1">
      <c r="E87" s="126"/>
      <c r="F87" s="127"/>
      <c r="G87" s="128"/>
      <c r="H87" s="126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8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1"/>
      <c r="AP87" s="231"/>
      <c r="AQ87" s="231"/>
      <c r="AR87" s="231"/>
      <c r="AS87" s="231"/>
      <c r="AT87" s="231"/>
      <c r="AU87" s="231"/>
      <c r="AV87" s="231"/>
      <c r="AW87" s="231"/>
      <c r="AX87" s="231"/>
      <c r="AY87" s="231"/>
      <c r="AZ87" s="231"/>
      <c r="BA87" s="231"/>
      <c r="BB87" s="231"/>
      <c r="BC87" s="231"/>
      <c r="BD87" s="231"/>
      <c r="BE87" s="231"/>
      <c r="BF87" s="231"/>
      <c r="BG87" s="231"/>
      <c r="BH87" s="231"/>
      <c r="BI87" s="231"/>
      <c r="BJ87" s="231"/>
      <c r="BK87" s="231"/>
      <c r="BL87" s="231"/>
      <c r="BM87" s="231"/>
      <c r="BN87" s="231"/>
      <c r="BO87" s="231"/>
      <c r="BP87" s="231"/>
      <c r="BQ87" s="231"/>
      <c r="BR87" s="231"/>
      <c r="BS87" s="231"/>
      <c r="BT87" s="231"/>
      <c r="BU87" s="231"/>
      <c r="BV87" s="231"/>
      <c r="BW87" s="231"/>
      <c r="BX87" s="231"/>
      <c r="BY87" s="231"/>
      <c r="BZ87" s="231"/>
      <c r="CA87" s="231"/>
      <c r="CB87" s="218"/>
      <c r="CC87" s="218"/>
      <c r="CD87" s="218"/>
      <c r="CE87" s="218"/>
      <c r="CF87" s="219"/>
    </row>
    <row r="88" spans="5:84" ht="7.5" customHeight="1">
      <c r="E88" s="78"/>
      <c r="F88" s="79"/>
      <c r="G88" s="80"/>
      <c r="H88" s="78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80"/>
      <c r="X88" s="200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2"/>
      <c r="AK88" s="200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206"/>
      <c r="BC88" s="206"/>
      <c r="BD88" s="206"/>
      <c r="BE88" s="206"/>
      <c r="BF88" s="206"/>
      <c r="BG88" s="207"/>
      <c r="BH88" s="211"/>
      <c r="BI88" s="211"/>
      <c r="BJ88" s="211"/>
      <c r="BK88" s="211"/>
      <c r="BL88" s="211"/>
      <c r="BM88" s="211"/>
      <c r="BN88" s="211"/>
      <c r="BO88" s="211"/>
      <c r="BP88" s="211"/>
      <c r="BQ88" s="211"/>
      <c r="BR88" s="211"/>
      <c r="BS88" s="211"/>
      <c r="BT88" s="211"/>
      <c r="BU88" s="211"/>
      <c r="BV88" s="211"/>
      <c r="BW88" s="211"/>
      <c r="BX88" s="211"/>
      <c r="BY88" s="211"/>
      <c r="BZ88" s="211"/>
      <c r="CA88" s="211"/>
      <c r="CB88" s="211"/>
      <c r="CC88" s="211"/>
      <c r="CD88" s="211"/>
      <c r="CE88" s="211"/>
      <c r="CF88" s="211"/>
    </row>
    <row r="89" spans="5:84" ht="7.5" customHeight="1">
      <c r="E89" s="81"/>
      <c r="F89" s="82"/>
      <c r="G89" s="83"/>
      <c r="H89" s="81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3"/>
      <c r="X89" s="220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2"/>
      <c r="AK89" s="223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5"/>
      <c r="BH89" s="213"/>
      <c r="BI89" s="213"/>
      <c r="BJ89" s="213"/>
      <c r="BK89" s="213"/>
      <c r="BL89" s="213"/>
      <c r="BM89" s="213"/>
      <c r="BN89" s="213"/>
      <c r="BO89" s="213"/>
      <c r="BP89" s="213"/>
      <c r="BQ89" s="213"/>
      <c r="BR89" s="213"/>
      <c r="BS89" s="213"/>
      <c r="BT89" s="213"/>
      <c r="BU89" s="213"/>
      <c r="BV89" s="213"/>
      <c r="BW89" s="213"/>
      <c r="BX89" s="213"/>
      <c r="BY89" s="213"/>
      <c r="BZ89" s="213"/>
      <c r="CA89" s="213"/>
      <c r="CB89" s="213"/>
      <c r="CC89" s="213"/>
      <c r="CD89" s="213"/>
      <c r="CE89" s="213"/>
      <c r="CF89" s="213"/>
    </row>
    <row r="90" spans="5:84" ht="7.5" customHeight="1">
      <c r="E90" s="78"/>
      <c r="F90" s="79"/>
      <c r="G90" s="80"/>
      <c r="H90" s="78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80"/>
      <c r="X90" s="200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2"/>
      <c r="AK90" s="200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7"/>
      <c r="BH90" s="211"/>
      <c r="BI90" s="211"/>
      <c r="BJ90" s="211"/>
      <c r="BK90" s="211"/>
      <c r="BL90" s="211"/>
      <c r="BM90" s="211"/>
      <c r="BN90" s="211"/>
      <c r="BO90" s="211"/>
      <c r="BP90" s="211"/>
      <c r="BQ90" s="211"/>
      <c r="BR90" s="211"/>
      <c r="BS90" s="211"/>
      <c r="BT90" s="211"/>
      <c r="BU90" s="211"/>
      <c r="BV90" s="211"/>
      <c r="BW90" s="211"/>
      <c r="BX90" s="211"/>
      <c r="BY90" s="211"/>
      <c r="BZ90" s="211"/>
      <c r="CA90" s="211"/>
      <c r="CB90" s="211"/>
      <c r="CC90" s="211"/>
      <c r="CD90" s="211"/>
      <c r="CE90" s="211"/>
      <c r="CF90" s="211"/>
    </row>
    <row r="91" spans="5:84" ht="7.5" customHeight="1">
      <c r="E91" s="81"/>
      <c r="F91" s="82"/>
      <c r="G91" s="83"/>
      <c r="H91" s="81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3"/>
      <c r="X91" s="203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5"/>
      <c r="AK91" s="208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10"/>
      <c r="BH91" s="212"/>
      <c r="BI91" s="212"/>
      <c r="BJ91" s="212"/>
      <c r="BK91" s="212"/>
      <c r="BL91" s="212"/>
      <c r="BM91" s="212"/>
      <c r="BN91" s="212"/>
      <c r="BO91" s="212"/>
      <c r="BP91" s="212"/>
      <c r="BQ91" s="212"/>
      <c r="BR91" s="212"/>
      <c r="BS91" s="212"/>
      <c r="BT91" s="212"/>
      <c r="BU91" s="212"/>
      <c r="BV91" s="212"/>
      <c r="BW91" s="212"/>
      <c r="BX91" s="212"/>
      <c r="BY91" s="212"/>
      <c r="BZ91" s="212"/>
      <c r="CA91" s="212"/>
      <c r="CB91" s="212"/>
      <c r="CC91" s="212"/>
      <c r="CD91" s="212"/>
      <c r="CE91" s="212"/>
      <c r="CF91" s="212"/>
    </row>
    <row r="92" spans="5:84" ht="7.5" customHeight="1">
      <c r="E92" s="78"/>
      <c r="F92" s="79"/>
      <c r="G92" s="80"/>
      <c r="H92" s="78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80"/>
      <c r="X92" s="200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2"/>
      <c r="AK92" s="200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7"/>
      <c r="BH92" s="211"/>
      <c r="BI92" s="211"/>
      <c r="BJ92" s="211"/>
      <c r="BK92" s="211"/>
      <c r="BL92" s="211"/>
      <c r="BM92" s="211"/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1"/>
      <c r="CC92" s="211"/>
      <c r="CD92" s="211"/>
      <c r="CE92" s="211"/>
      <c r="CF92" s="211"/>
    </row>
    <row r="93" spans="5:84" ht="7.5" customHeight="1">
      <c r="E93" s="81"/>
      <c r="F93" s="82"/>
      <c r="G93" s="83"/>
      <c r="H93" s="81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3"/>
      <c r="X93" s="203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5"/>
      <c r="AK93" s="208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10"/>
      <c r="BH93" s="212"/>
      <c r="BI93" s="212"/>
      <c r="BJ93" s="212"/>
      <c r="BK93" s="212"/>
      <c r="BL93" s="212"/>
      <c r="BM93" s="212"/>
      <c r="BN93" s="212"/>
      <c r="BO93" s="212"/>
      <c r="BP93" s="212"/>
      <c r="BQ93" s="212"/>
      <c r="BR93" s="212"/>
      <c r="BS93" s="212"/>
      <c r="BT93" s="212"/>
      <c r="BU93" s="212"/>
      <c r="BV93" s="212"/>
      <c r="BW93" s="212"/>
      <c r="BX93" s="212"/>
      <c r="BY93" s="212"/>
      <c r="BZ93" s="212"/>
      <c r="CA93" s="212"/>
      <c r="CB93" s="212"/>
      <c r="CC93" s="212"/>
      <c r="CD93" s="212"/>
      <c r="CE93" s="212"/>
      <c r="CF93" s="212"/>
    </row>
    <row r="94" spans="5:84" ht="7.5" customHeight="1"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</row>
    <row r="95" spans="5:84" ht="7.5" customHeight="1"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</row>
    <row r="96" spans="5:84" ht="7.5" customHeight="1"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</row>
    <row r="97" spans="5:84" ht="7.5" customHeight="1"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</row>
    <row r="98" spans="5:84" ht="7.5" customHeight="1"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</row>
    <row r="99" spans="5:84" ht="7.5" customHeight="1"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</row>
    <row r="100" spans="5:84" ht="7.5" customHeight="1"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</row>
    <row r="101" spans="5:84" ht="7.5" customHeight="1"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</row>
    <row r="102" spans="5:84" ht="7.5" customHeight="1"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</row>
    <row r="103" spans="5:84" ht="7.5" customHeight="1"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</row>
    <row r="104" spans="5:84" ht="7.5" customHeight="1"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</row>
    <row r="105" spans="5:84" ht="7.5" customHeight="1"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</row>
    <row r="106" spans="5:84" ht="7.5" customHeight="1"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</row>
    <row r="107" spans="5:84" ht="7.5" customHeight="1"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</row>
    <row r="108" spans="5:84" ht="7.5" customHeight="1"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</row>
    <row r="109" spans="5:84" ht="7.5" customHeight="1"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</row>
    <row r="110" spans="5:84" ht="7.5" customHeight="1"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</row>
    <row r="111" spans="5:84" ht="7.5" customHeight="1"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</row>
    <row r="112" spans="5:84" ht="7.5" customHeight="1"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</row>
    <row r="113" spans="5:84" ht="7.5" customHeight="1"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</row>
    <row r="114" spans="5:84" ht="7.5" customHeight="1"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</row>
    <row r="115" spans="5:84" ht="7.5" customHeight="1"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</row>
    <row r="116" spans="5:84" ht="7.5" customHeight="1"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</row>
    <row r="117" spans="5:84" ht="7.5" customHeight="1"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</row>
    <row r="118" spans="5:84" ht="7.5" customHeight="1"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</row>
    <row r="119" spans="5:84" ht="7.5" customHeight="1"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</row>
    <row r="120" spans="5:84" ht="7.5" customHeight="1"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</row>
    <row r="121" spans="5:84" ht="7.5" customHeight="1"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</row>
    <row r="122" spans="5:84" ht="7.5" customHeight="1"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</row>
    <row r="123" spans="5:84" ht="7.5" customHeight="1"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</row>
    <row r="124" spans="5:84" ht="7.5" customHeight="1"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</row>
    <row r="125" spans="5:84" ht="7.5" customHeight="1"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</row>
    <row r="126" spans="5:84" ht="7.5" customHeight="1"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</row>
    <row r="127" spans="5:84" ht="7.5" customHeight="1"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</row>
    <row r="128" spans="5:84" ht="7.5" customHeight="1"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</row>
    <row r="129" spans="5:84" ht="7.5" customHeight="1"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</row>
    <row r="130" spans="5:84" ht="7.5" customHeight="1"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</row>
    <row r="131" spans="5:84" ht="7.5" customHeight="1"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</row>
    <row r="132" spans="5:84" ht="7.5" customHeight="1"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</row>
    <row r="133" spans="5:84" ht="7.5" customHeight="1"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</row>
    <row r="134" spans="5:84" ht="7.5" customHeight="1"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</row>
    <row r="135" spans="5:84" ht="7.5" customHeight="1"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</row>
    <row r="136" spans="5:84" ht="7.5" customHeight="1"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</row>
    <row r="137" spans="5:84" ht="7.5" customHeight="1"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</row>
    <row r="138" spans="5:84" ht="7.5" customHeight="1"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</row>
    <row r="139" spans="5:84" ht="7.5" customHeight="1"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</row>
    <row r="140" spans="5:84" ht="7.5" customHeight="1"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</row>
    <row r="141" spans="5:84" ht="7.5" customHeight="1"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</row>
    <row r="142" spans="5:84" ht="7.5" customHeight="1"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</row>
    <row r="143" spans="5:84" ht="7.5" customHeight="1"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</row>
    <row r="144" spans="5:84" ht="7.5" customHeight="1"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</row>
    <row r="145" spans="5:84" ht="7.5" customHeight="1"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</row>
    <row r="146" spans="5:84" ht="7.5" customHeight="1"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</row>
    <row r="147" spans="5:84" ht="7.5" customHeight="1"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</row>
    <row r="148" spans="5:84" ht="7.5" customHeight="1"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</row>
    <row r="149" spans="5:84" ht="7.5" customHeight="1"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</row>
    <row r="150" spans="5:84" ht="7.5" customHeight="1"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</row>
    <row r="151" spans="5:84" ht="7.5" customHeight="1"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</row>
    <row r="152" spans="5:84" ht="7.5" customHeight="1"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</row>
    <row r="153" spans="5:84" ht="7.5" customHeight="1"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</row>
    <row r="154" spans="5:84" ht="7.5" customHeight="1"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</row>
    <row r="155" spans="5:84" ht="7.5" customHeight="1"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</row>
    <row r="156" spans="5:84" ht="7.5" customHeight="1"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</row>
    <row r="157" spans="5:84" ht="7.5" customHeight="1"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</row>
    <row r="158" spans="5:84" ht="7.5" customHeight="1"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</row>
    <row r="159" spans="5:84" ht="7.5" customHeight="1"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</row>
    <row r="160" spans="5:84" ht="7.5" customHeight="1"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</row>
    <row r="161" spans="5:84" ht="7.5" customHeight="1"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</row>
    <row r="162" spans="5:84" ht="7.5" customHeight="1"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</row>
    <row r="163" spans="5:84" ht="7.5" customHeight="1"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</row>
    <row r="164" spans="5:84" ht="7.5" customHeight="1"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</row>
    <row r="165" spans="5:84" ht="7.5" customHeight="1"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</row>
    <row r="166" spans="5:84" ht="7.5" customHeight="1"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</row>
    <row r="167" spans="5:84" ht="7.5" customHeight="1"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</row>
    <row r="168" spans="5:84" ht="7.5" customHeight="1"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</row>
    <row r="169" spans="5:84" ht="7.5" customHeight="1"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</row>
    <row r="170" spans="5:84" ht="7.5" customHeight="1"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</row>
    <row r="171" spans="5:84" ht="7.5" customHeight="1"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</row>
    <row r="172" spans="5:84" ht="7.5" customHeight="1"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</row>
    <row r="173" spans="5:84" ht="7.5" customHeight="1"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</row>
    <row r="174" spans="5:84" ht="7.5" customHeight="1"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</row>
    <row r="175" spans="5:84" ht="7.5" customHeight="1"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</row>
    <row r="176" spans="5:84" ht="7.5" customHeight="1"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</row>
    <row r="177" spans="5:84" ht="7.5" customHeight="1"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</row>
    <row r="178" spans="5:84" ht="7.5" customHeight="1"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</row>
    <row r="179" spans="5:84" ht="7.5" customHeight="1"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</row>
    <row r="180" spans="5:84" ht="7.5" customHeight="1"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</row>
    <row r="181" spans="5:84" ht="7.5" customHeight="1"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</row>
    <row r="182" spans="5:84" ht="7.5" customHeight="1"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</row>
    <row r="183" spans="5:84" ht="7.5" customHeight="1"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</row>
    <row r="184" spans="5:84" ht="7.5" customHeight="1"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</row>
    <row r="185" spans="5:84" ht="7.5" customHeight="1"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</row>
    <row r="186" spans="5:84" ht="15" customHeight="1"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</row>
    <row r="187" spans="5:84" ht="15" customHeight="1"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</row>
    <row r="188" spans="5:84" ht="15" customHeight="1"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</row>
    <row r="189" spans="5:84" ht="15" customHeight="1"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</row>
    <row r="190" spans="5:84" ht="15" customHeight="1"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</row>
    <row r="191" spans="5:84" ht="15" customHeight="1"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</row>
    <row r="192" spans="5:84" ht="15" customHeight="1"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</row>
    <row r="193" spans="5:84" ht="15" customHeight="1"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</row>
    <row r="194" spans="5:84" ht="15" customHeight="1"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</row>
    <row r="195" spans="5:84" ht="15" customHeight="1"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</row>
    <row r="196" spans="5:84" ht="15" customHeight="1"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</row>
    <row r="197" spans="5:84" ht="15" customHeight="1"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</row>
    <row r="198" spans="5:84" ht="15" customHeight="1"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</row>
    <row r="199" spans="5:84" ht="15" customHeight="1"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</row>
    <row r="200" spans="5:84" ht="15" customHeight="1"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</row>
    <row r="201" spans="5:84" ht="15" customHeight="1"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</row>
    <row r="202" spans="5:84" ht="15" customHeight="1"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</row>
    <row r="203" spans="5:84" ht="15" customHeight="1"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</row>
    <row r="204" spans="5:84" ht="15" customHeight="1"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</row>
    <row r="205" spans="5:84" ht="15" customHeight="1"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</row>
    <row r="206" spans="5:84" ht="15" customHeight="1"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</row>
    <row r="207" spans="5:84" ht="15" customHeight="1"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</row>
    <row r="208" spans="5:84" ht="15" customHeight="1"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</row>
    <row r="209" spans="5:84" ht="15" customHeight="1"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</row>
    <row r="210" spans="5:84" ht="15" customHeight="1"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</row>
    <row r="211" spans="5:84" ht="15" customHeight="1"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</row>
    <row r="212" spans="5:84" ht="15" customHeight="1"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</row>
    <row r="213" spans="5:84" ht="15" customHeight="1"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</row>
    <row r="214" spans="5:84" ht="15" customHeight="1"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</row>
    <row r="215" spans="5:84" ht="15" customHeight="1"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</row>
    <row r="216" spans="5:84" ht="15" customHeight="1"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</row>
    <row r="217" spans="5:84" ht="15" customHeight="1"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</row>
    <row r="218" spans="5:84" ht="15" customHeight="1"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</row>
    <row r="219" spans="5:84" ht="15" customHeight="1"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</row>
    <row r="220" spans="5:84" ht="15" customHeight="1"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</row>
    <row r="221" spans="5:84" ht="15" customHeight="1"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</row>
    <row r="222" spans="5:84" ht="15" customHeight="1"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</row>
    <row r="223" spans="5:84" ht="15" customHeight="1"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</row>
    <row r="224" spans="5:84" ht="15" customHeight="1"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</row>
    <row r="225" spans="5:84" ht="15" customHeight="1"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</row>
    <row r="226" spans="5:84" ht="15" customHeight="1"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</row>
    <row r="227" spans="5:84" ht="15" customHeight="1"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</row>
    <row r="228" spans="5:84" ht="15" customHeight="1"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</row>
    <row r="229" spans="5:84" ht="15" customHeight="1"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</row>
    <row r="230" spans="5:84" ht="15" customHeight="1"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</row>
    <row r="231" spans="5:84" ht="15" customHeight="1"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</row>
    <row r="232" spans="5:84" ht="15" customHeight="1"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</row>
    <row r="233" spans="5:84" ht="15" customHeight="1"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</row>
    <row r="234" spans="5:84" ht="15" customHeight="1"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</row>
    <row r="235" spans="5:84" ht="15" customHeight="1"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</row>
    <row r="236" spans="5:84" ht="15" customHeight="1"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</row>
    <row r="237" spans="5:84" ht="15" customHeight="1"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</row>
    <row r="238" spans="5:84" ht="15" customHeight="1"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</row>
    <row r="239" spans="5:84" ht="15" customHeight="1"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</row>
    <row r="240" spans="5:84" ht="15" customHeight="1"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</row>
    <row r="241" spans="5:84" ht="15" customHeight="1"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</row>
    <row r="242" spans="5:84" ht="15" customHeight="1"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</row>
    <row r="243" spans="5:84" ht="15" customHeight="1"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</row>
    <row r="244" spans="5:84" ht="15" customHeight="1"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</row>
    <row r="245" spans="5:84" ht="15" customHeight="1"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</row>
    <row r="246" spans="5:84" ht="15" customHeight="1"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</row>
    <row r="247" spans="5:84" ht="15" customHeight="1"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</row>
    <row r="248" spans="5:84" ht="15" customHeight="1"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</row>
    <row r="249" spans="5:84" ht="15" customHeight="1"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</row>
    <row r="250" spans="5:84" ht="15" customHeight="1"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</row>
    <row r="251" spans="5:84" ht="15" customHeight="1"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</row>
    <row r="252" spans="5:84" ht="15" customHeight="1"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</row>
    <row r="253" spans="5:84" ht="15" customHeight="1"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</row>
    <row r="254" spans="5:84" ht="15" customHeight="1"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</row>
    <row r="255" spans="5:84" ht="7.5" customHeight="1"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</row>
    <row r="256" spans="5:84" ht="7.5" customHeight="1"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</row>
    <row r="257" spans="5:84" ht="7.5" customHeight="1"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</row>
    <row r="258" spans="5:84" ht="7.5" customHeight="1"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</row>
    <row r="259" spans="5:84" ht="7.5" customHeight="1"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</row>
    <row r="260" spans="5:84" ht="7.5" customHeight="1"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</row>
    <row r="261" spans="5:84" ht="7.5" customHeight="1"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</row>
    <row r="262" spans="5:84" ht="7.5" customHeight="1"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</row>
    <row r="263" spans="5:84" ht="7.5" customHeight="1"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</row>
    <row r="264" spans="5:84" ht="7.5" customHeight="1"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</row>
    <row r="265" spans="5:84" ht="7.5" customHeight="1"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</row>
    <row r="266" spans="5:84" ht="7.5" customHeight="1"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</row>
    <row r="267" spans="5:84" ht="7.5" customHeight="1"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</row>
    <row r="268" spans="5:84" ht="7.5" customHeight="1"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</row>
    <row r="269" spans="5:84" ht="7.5" customHeight="1"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</row>
    <row r="270" spans="5:84" ht="7.5" customHeight="1"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</row>
    <row r="271" spans="5:84" ht="7.5" customHeight="1"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</row>
    <row r="272" spans="5:84" ht="7.5" customHeight="1"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</row>
    <row r="273" spans="5:84" ht="7.5" customHeight="1"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</row>
    <row r="274" spans="5:84" ht="7.5" customHeight="1"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</row>
    <row r="275" spans="5:84" ht="7.5" customHeight="1"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</row>
    <row r="276" spans="5:84" ht="7.5" customHeight="1"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</row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</sheetData>
  <sheetProtection password="E90D" sheet="1" formatCells="0"/>
  <mergeCells count="182">
    <mergeCell ref="F11:P12"/>
    <mergeCell ref="R7:AN10"/>
    <mergeCell ref="AW57:AX58"/>
    <mergeCell ref="AY57:BC58"/>
    <mergeCell ref="BJ40:BO41"/>
    <mergeCell ref="CB51:CF52"/>
    <mergeCell ref="AK34:BG37"/>
    <mergeCell ref="BW34:CA37"/>
    <mergeCell ref="BH22:BV27"/>
    <mergeCell ref="BW22:CA27"/>
    <mergeCell ref="CB68:CF74"/>
    <mergeCell ref="BN69:BR70"/>
    <mergeCell ref="Q9:Q10"/>
    <mergeCell ref="Q11:Q12"/>
    <mergeCell ref="R11:AN12"/>
    <mergeCell ref="CG68:CS74"/>
    <mergeCell ref="M20:W21"/>
    <mergeCell ref="X20:AJ21"/>
    <mergeCell ref="X34:AJ37"/>
    <mergeCell ref="M34:W37"/>
    <mergeCell ref="CG75:CS78"/>
    <mergeCell ref="BM59:BN60"/>
    <mergeCell ref="BO59:BS60"/>
    <mergeCell ref="BT59:BV60"/>
    <mergeCell ref="CB75:CF78"/>
    <mergeCell ref="CG20:CS21"/>
    <mergeCell ref="BH20:BV21"/>
    <mergeCell ref="BW20:CA21"/>
    <mergeCell ref="CB20:CF21"/>
    <mergeCell ref="BH34:BV37"/>
    <mergeCell ref="CB18:CF19"/>
    <mergeCell ref="BH16:BV19"/>
    <mergeCell ref="CG51:CS52"/>
    <mergeCell ref="CG34:CS37"/>
    <mergeCell ref="BO13:BV14"/>
    <mergeCell ref="BW12:CF12"/>
    <mergeCell ref="CA13:CB14"/>
    <mergeCell ref="BY13:BZ14"/>
    <mergeCell ref="CC13:CF14"/>
    <mergeCell ref="E3:CF4"/>
    <mergeCell ref="BM5:CE6"/>
    <mergeCell ref="BW18:CA19"/>
    <mergeCell ref="E16:L19"/>
    <mergeCell ref="M16:W19"/>
    <mergeCell ref="X16:AJ19"/>
    <mergeCell ref="AK16:BG19"/>
    <mergeCell ref="F9:P10"/>
    <mergeCell ref="BW16:CF17"/>
    <mergeCell ref="E5:BI6"/>
    <mergeCell ref="CB22:CF27"/>
    <mergeCell ref="G34:L42"/>
    <mergeCell ref="E34:F42"/>
    <mergeCell ref="X28:AJ33"/>
    <mergeCell ref="M28:W33"/>
    <mergeCell ref="M22:W27"/>
    <mergeCell ref="X38:AJ42"/>
    <mergeCell ref="CB38:CF42"/>
    <mergeCell ref="M43:W46"/>
    <mergeCell ref="X43:AJ46"/>
    <mergeCell ref="G43:L50"/>
    <mergeCell ref="X22:AJ27"/>
    <mergeCell ref="BW47:CA50"/>
    <mergeCell ref="AK43:BG46"/>
    <mergeCell ref="BH43:BV46"/>
    <mergeCell ref="AK32:BG33"/>
    <mergeCell ref="AK28:BG31"/>
    <mergeCell ref="AK22:BG27"/>
    <mergeCell ref="E43:F50"/>
    <mergeCell ref="BW38:CA42"/>
    <mergeCell ref="BH29:BV30"/>
    <mergeCell ref="BI31:BO32"/>
    <mergeCell ref="BP31:BT32"/>
    <mergeCell ref="BL42:BS42"/>
    <mergeCell ref="M38:W42"/>
    <mergeCell ref="G20:L33"/>
    <mergeCell ref="E20:F33"/>
    <mergeCell ref="AK20:BG21"/>
    <mergeCell ref="BH51:BV52"/>
    <mergeCell ref="BW51:CA52"/>
    <mergeCell ref="AK51:BG52"/>
    <mergeCell ref="AK53:BG56"/>
    <mergeCell ref="BH53:BL54"/>
    <mergeCell ref="BW53:CA63"/>
    <mergeCell ref="CB53:CF63"/>
    <mergeCell ref="AK59:AQ60"/>
    <mergeCell ref="AR57:AV58"/>
    <mergeCell ref="AK57:AQ58"/>
    <mergeCell ref="BH57:BL58"/>
    <mergeCell ref="BD57:BF58"/>
    <mergeCell ref="BH69:BM70"/>
    <mergeCell ref="AK62:AM63"/>
    <mergeCell ref="AR59:AV60"/>
    <mergeCell ref="AW59:AX60"/>
    <mergeCell ref="AY59:BC60"/>
    <mergeCell ref="BD59:BF60"/>
    <mergeCell ref="BW75:CA78"/>
    <mergeCell ref="BN72:BR73"/>
    <mergeCell ref="M51:W52"/>
    <mergeCell ref="X51:AJ52"/>
    <mergeCell ref="BM55:BN56"/>
    <mergeCell ref="BO55:BS56"/>
    <mergeCell ref="X68:AJ74"/>
    <mergeCell ref="AN62:BG63"/>
    <mergeCell ref="AP72:AT73"/>
    <mergeCell ref="BS72:BU73"/>
    <mergeCell ref="BH75:BU78"/>
    <mergeCell ref="BN74:BR74"/>
    <mergeCell ref="BA72:BC73"/>
    <mergeCell ref="BJ55:BL56"/>
    <mergeCell ref="BH72:BM73"/>
    <mergeCell ref="BJ59:BL60"/>
    <mergeCell ref="BT55:BV56"/>
    <mergeCell ref="AK75:BG78"/>
    <mergeCell ref="AU72:AZ73"/>
    <mergeCell ref="AK68:BG71"/>
    <mergeCell ref="M68:W74"/>
    <mergeCell ref="X85:AJ87"/>
    <mergeCell ref="E79:CF82"/>
    <mergeCell ref="BH85:CA87"/>
    <mergeCell ref="AK85:BG87"/>
    <mergeCell ref="BS69:BU70"/>
    <mergeCell ref="BN68:BR68"/>
    <mergeCell ref="BN71:BR71"/>
    <mergeCell ref="BW68:CA74"/>
    <mergeCell ref="E83:CF84"/>
    <mergeCell ref="CB85:CF87"/>
    <mergeCell ref="H85:W87"/>
    <mergeCell ref="E85:G87"/>
    <mergeCell ref="E88:G89"/>
    <mergeCell ref="H88:W89"/>
    <mergeCell ref="X88:AJ89"/>
    <mergeCell ref="AK88:BG89"/>
    <mergeCell ref="X92:AJ93"/>
    <mergeCell ref="AK92:BG93"/>
    <mergeCell ref="CB92:CF93"/>
    <mergeCell ref="CB88:CF89"/>
    <mergeCell ref="CB90:CF91"/>
    <mergeCell ref="BH90:CA91"/>
    <mergeCell ref="BH92:CA93"/>
    <mergeCell ref="BH88:CA89"/>
    <mergeCell ref="X90:AJ91"/>
    <mergeCell ref="AK90:BG91"/>
    <mergeCell ref="CG47:CS50"/>
    <mergeCell ref="CG22:CS27"/>
    <mergeCell ref="BW28:CA33"/>
    <mergeCell ref="CB28:CF33"/>
    <mergeCell ref="CG28:CS33"/>
    <mergeCell ref="CG43:CS46"/>
    <mergeCell ref="CB47:CF50"/>
    <mergeCell ref="BW43:CA46"/>
    <mergeCell ref="CB34:CF37"/>
    <mergeCell ref="CG38:CS42"/>
    <mergeCell ref="E64:F78"/>
    <mergeCell ref="G64:L78"/>
    <mergeCell ref="CB43:CF46"/>
    <mergeCell ref="M47:W50"/>
    <mergeCell ref="X47:AJ50"/>
    <mergeCell ref="AK47:BG50"/>
    <mergeCell ref="BH47:BV50"/>
    <mergeCell ref="CB64:CF67"/>
    <mergeCell ref="M75:W78"/>
    <mergeCell ref="X75:AJ78"/>
    <mergeCell ref="CG64:CS67"/>
    <mergeCell ref="BH64:BV67"/>
    <mergeCell ref="AK64:BG67"/>
    <mergeCell ref="X64:AJ67"/>
    <mergeCell ref="M64:W67"/>
    <mergeCell ref="BP40:BU41"/>
    <mergeCell ref="AQ40:AT41"/>
    <mergeCell ref="AU40:BF41"/>
    <mergeCell ref="AL40:AP41"/>
    <mergeCell ref="BW64:CA67"/>
    <mergeCell ref="E90:G91"/>
    <mergeCell ref="E92:G93"/>
    <mergeCell ref="H90:W91"/>
    <mergeCell ref="H92:W93"/>
    <mergeCell ref="CG53:CS63"/>
    <mergeCell ref="E51:F63"/>
    <mergeCell ref="G51:L63"/>
    <mergeCell ref="M53:W63"/>
    <mergeCell ref="X53:AJ63"/>
    <mergeCell ref="BH62:BV63"/>
  </mergeCells>
  <conditionalFormatting sqref="AU72:AZ73">
    <cfRule type="cellIs" priority="1" dxfId="1" operator="equal" stopIfTrue="1">
      <formula>"設定無"</formula>
    </cfRule>
  </conditionalFormatting>
  <dataValidations count="11">
    <dataValidation type="list" allowBlank="1" showInputMessage="1" showErrorMessage="1" sqref="CX24">
      <formula1>$CX$22:$CX$24</formula1>
    </dataValidation>
    <dataValidation allowBlank="1" showInputMessage="1" showErrorMessage="1" imeMode="halfKatakana" sqref="Q11 P13 Q9"/>
    <dataValidation type="list" allowBlank="1" showInputMessage="1" showErrorMessage="1" sqref="BV75:BV78">
      <formula1>$CY$12:$CY$12</formula1>
    </dataValidation>
    <dataValidation allowBlank="1" showInputMessage="1" showErrorMessage="1" imeMode="off" sqref="BN69:BR73 BW15:CF15 CD12:CF12 BW12:CB12 CC12:CC13 Q13:Q14 S13:AN14 R11 R13:R14"/>
    <dataValidation type="list" allowBlank="1" showInputMessage="1" showErrorMessage="1" sqref="BQ33:BS33">
      <formula1>$CW$12:$CW$14</formula1>
    </dataValidation>
    <dataValidation type="list" allowBlank="1" showInputMessage="1" showErrorMessage="1" imeMode="off" sqref="BY13:BZ14">
      <formula1>"　,1,2,3,4,5,6,7,8,9"</formula1>
    </dataValidation>
    <dataValidation type="list" allowBlank="1" showInputMessage="1" showErrorMessage="1" imeMode="off" sqref="CA13:CB14">
      <formula1>"　,1,2,3,4,5,6,7,8,9,0"</formula1>
    </dataValidation>
    <dataValidation type="list" allowBlank="1" showInputMessage="1" showErrorMessage="1" sqref="BW75:CF78 BW51:CF52 CB64 BW64 CB47 BW47 CB43 BW43 CB34 BW34 BW20:BW22 BX20:CA21 CC20:CF21 CB20:CB22">
      <formula1>$CY$11:$CY$12</formula1>
    </dataValidation>
    <dataValidation type="list" allowBlank="1" showInputMessage="1" showErrorMessage="1" sqref="DC19:DC21">
      <formula1>$DG$24:$DG$26</formula1>
    </dataValidation>
    <dataValidation type="list" allowBlank="1" showInputMessage="1" showErrorMessage="1" sqref="BP31:BT32">
      <formula1>$CW$12:$CW$15</formula1>
    </dataValidation>
    <dataValidation type="list" allowBlank="1" showInputMessage="1" showErrorMessage="1" sqref="AK62:AM63">
      <formula1>$CW$55:$CW$56</formula1>
    </dataValidation>
  </dataValidations>
  <printOptions horizontalCentered="1"/>
  <pageMargins left="0.1968503937007874" right="0.1968503937007874" top="0.1968503937007874" bottom="0.1968503937007874" header="0.5118110236220472" footer="0.3937007874015748"/>
  <pageSetup horizontalDpi="600" verticalDpi="600" orientation="portrait" paperSize="9" r:id="rId3"/>
  <headerFooter alignWithMargins="0">
    <oddFooter>&amp;C版権所有：日本オーチス・エレベータ株式会社</oddFooter>
  </headerFooter>
  <ignoredErrors>
    <ignoredError sqref="BW28:CF33 BW38:CF42 BW53:CF63 BW68:CF74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lastPrinted>2021-02-10T07:43:50Z</cp:lastPrinted>
  <dcterms:created xsi:type="dcterms:W3CDTF">2009-08-17T04:44:12Z</dcterms:created>
  <dcterms:modified xsi:type="dcterms:W3CDTF">2024-01-26T08:10:21Z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0x010100D70D8B15339071478869B62FCA354EBA</vt:lpwstr>
  </property>
</Properties>
</file>