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tiselevatorjpn-my.sharepoint.com/personal/satotk_otis_com/Documents/デスクトップ/Digital Inspection_個人フォルダ/UCMPシート見直し/●BOMCO-LS_完/"/>
    </mc:Choice>
  </mc:AlternateContent>
  <xr:revisionPtr revIDLastSave="85" documentId="13_ncr:1_{E8F722AE-AA2E-461C-B8B5-EFB20AD487D4}" xr6:coauthVersionLast="47" xr6:coauthVersionMax="47" xr10:uidLastSave="{1827AE16-AF64-4C61-9911-D908A34A9E1B}"/>
  <bookViews>
    <workbookView xWindow="20370" yWindow="-120" windowWidth="20730" windowHeight="11160" xr2:uid="{164C0011-D6A3-42C3-B905-268EC4F2E45F}"/>
  </bookViews>
  <sheets>
    <sheet name="UCMP-BOMCO-LS_Ver.5_T" sheetId="51" r:id="rId1"/>
  </sheets>
  <definedNames>
    <definedName name="_xlnm.Print_Area" localSheetId="0">'UCMP-BOMCO-LS_Ver.5_T'!$E$3:$CK$112</definedName>
    <definedName name="_xlnm.Print_Titles" localSheetId="0">'UCMP-BOMCO-LS_Ver.5_T'!$3:$19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Y49" i="51" l="1"/>
  <c r="CY48" i="51"/>
  <c r="CY47" i="51"/>
  <c r="CY46" i="51"/>
  <c r="AU88" i="51" s="1"/>
  <c r="DE110" i="51" l="1"/>
  <c r="DE109" i="51"/>
  <c r="DE108" i="51"/>
  <c r="DE111" i="51"/>
  <c r="DG108" i="51"/>
  <c r="DG111" i="51"/>
  <c r="DG109" i="51"/>
  <c r="DG110" i="51"/>
  <c r="DF110" i="51"/>
  <c r="DF108" i="51"/>
  <c r="DF111" i="51"/>
  <c r="DF109" i="51"/>
  <c r="DH111" i="51"/>
  <c r="DH109" i="51"/>
  <c r="DH110" i="51"/>
  <c r="DH108" i="51"/>
  <c r="DD110" i="51"/>
  <c r="DD108" i="51"/>
  <c r="DD109" i="51"/>
  <c r="DD111" i="51"/>
  <c r="H111" i="51"/>
  <c r="H109" i="51"/>
  <c r="H107" i="51"/>
  <c r="H105" i="51"/>
  <c r="H103" i="51"/>
  <c r="AQ53" i="51" l="1"/>
  <c r="AS43" i="51"/>
  <c r="DE59" i="51"/>
  <c r="DE58" i="51"/>
  <c r="DD59" i="51"/>
  <c r="DD58" i="51"/>
  <c r="DC59" i="51"/>
  <c r="DC58" i="51"/>
  <c r="CG42" i="51"/>
  <c r="BW42" i="51"/>
  <c r="AP28" i="51"/>
  <c r="CX37" i="51" s="1"/>
  <c r="AP24" i="51"/>
  <c r="CX36" i="51" s="1"/>
  <c r="BW51" i="51"/>
  <c r="CG51" i="51"/>
  <c r="CG85" i="51"/>
  <c r="BW85" i="51"/>
  <c r="AT37" i="51"/>
  <c r="BG5" i="51"/>
  <c r="CB72" i="51"/>
  <c r="BW72" i="51"/>
  <c r="CG72" i="51"/>
  <c r="BW57" i="51" l="1"/>
  <c r="CG57" i="51"/>
  <c r="BW22" i="51"/>
  <c r="CG22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UTC SOE User</author>
    <author>Otis User</author>
  </authors>
  <commentList>
    <comment ref="AL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大臣認定番号を指定すると型式、つま先保護板寸法及びﾌﾟﾛｸﾞﾗﾑﾊﾞｰｼﾞｮﾝが決まる</t>
        </r>
      </text>
    </comment>
    <comment ref="AW8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積載量を選択する</t>
        </r>
      </text>
    </comment>
    <comment ref="R10" authorId="1" shapeId="0" xr:uid="{8535A290-A208-44D7-A46E-DA3DE33AAA3C}">
      <text>
        <r>
          <rPr>
            <sz val="9"/>
            <color indexed="81"/>
            <rFont val="ＭＳ Ｐゴシック"/>
            <family val="3"/>
            <charset val="128"/>
          </rPr>
          <t>書式設定変更可</t>
        </r>
      </text>
    </comment>
    <comment ref="AW10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定格速度を選択する</t>
        </r>
      </text>
    </comment>
    <comment ref="BO10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巻上機の型式を選択
20220BD321
20220BD351
20220BD311
20220BD341
20220BD301
20220BD331
20220BZ311
20220BZ301
20220CV331
20220CV301
20220CV311
20220CV321</t>
        </r>
      </text>
    </comment>
    <comment ref="AW12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機種を選択
GeN2 P,R(2T)
GeN2 P,R(2.6T)
GeN2 B(2T)
GeN2 B(2.6T)
</t>
        </r>
      </text>
    </comment>
    <comment ref="BW14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BJ73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86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AU88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定格速度の入力により自動で入力される.
銘板記載の値と違う場合は数式を消し銘板値を記載する。</t>
        </r>
      </text>
    </comment>
    <comment ref="BN89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前回実測値を記入</t>
        </r>
      </text>
    </comment>
  </commentList>
</comments>
</file>

<file path=xl/sharedStrings.xml><?xml version="1.0" encoding="utf-8"?>
<sst xmlns="http://schemas.openxmlformats.org/spreadsheetml/2006/main" count="390" uniqueCount="208">
  <si>
    <t>BD321</t>
    <phoneticPr fontId="20"/>
  </si>
  <si>
    <t>BD351</t>
    <phoneticPr fontId="20"/>
  </si>
  <si>
    <t>BD311</t>
    <phoneticPr fontId="20"/>
  </si>
  <si>
    <t>認定番号</t>
    <rPh sb="0" eb="2">
      <t>ニンテイ</t>
    </rPh>
    <rPh sb="2" eb="4">
      <t>バンゴウ</t>
    </rPh>
    <phoneticPr fontId="20"/>
  </si>
  <si>
    <t>型式</t>
    <rPh sb="0" eb="2">
      <t>カタシキ</t>
    </rPh>
    <phoneticPr fontId="20"/>
  </si>
  <si>
    <t>BD341</t>
    <phoneticPr fontId="20"/>
  </si>
  <si>
    <t>BD301</t>
    <phoneticPr fontId="20"/>
  </si>
  <si>
    <t>ENNNUN-1905</t>
    <phoneticPr fontId="20"/>
  </si>
  <si>
    <t>DBGJP-1A</t>
    <phoneticPr fontId="20"/>
  </si>
  <si>
    <t>BD331</t>
    <phoneticPr fontId="20"/>
  </si>
  <si>
    <t>ENNNUN-1906</t>
    <phoneticPr fontId="20"/>
  </si>
  <si>
    <t>DBGJP-2A</t>
    <phoneticPr fontId="20"/>
  </si>
  <si>
    <t>BZ311</t>
    <phoneticPr fontId="20"/>
  </si>
  <si>
    <t>ENNNUN-1907</t>
    <phoneticPr fontId="20"/>
  </si>
  <si>
    <t>DBGJP-3A</t>
    <phoneticPr fontId="20"/>
  </si>
  <si>
    <t>BZ301</t>
    <phoneticPr fontId="20"/>
  </si>
  <si>
    <t>ENNNUN-1908</t>
    <phoneticPr fontId="20"/>
  </si>
  <si>
    <t>DBGJP-4A</t>
    <phoneticPr fontId="20"/>
  </si>
  <si>
    <t>CV331</t>
    <phoneticPr fontId="20"/>
  </si>
  <si>
    <t>ENNNUN-1909</t>
    <phoneticPr fontId="20"/>
  </si>
  <si>
    <t>DBGJP-5A</t>
    <phoneticPr fontId="20"/>
  </si>
  <si>
    <t>CV301</t>
    <phoneticPr fontId="20"/>
  </si>
  <si>
    <t>ENNNUN-1910</t>
    <phoneticPr fontId="20"/>
  </si>
  <si>
    <t>DBGJP-6</t>
    <phoneticPr fontId="20"/>
  </si>
  <si>
    <t>CV311</t>
    <phoneticPr fontId="20"/>
  </si>
  <si>
    <t>ENNNUN-1911</t>
    <phoneticPr fontId="20"/>
  </si>
  <si>
    <t>DBGJP-7</t>
    <phoneticPr fontId="20"/>
  </si>
  <si>
    <t>CV321</t>
    <phoneticPr fontId="20"/>
  </si>
  <si>
    <t>ENNNUN-2459</t>
    <phoneticPr fontId="20"/>
  </si>
  <si>
    <t>DBGJP-2A-A</t>
    <phoneticPr fontId="20"/>
  </si>
  <si>
    <t>動力</t>
    <rPh sb="0" eb="2">
      <t>ドウリョク</t>
    </rPh>
    <phoneticPr fontId="20"/>
  </si>
  <si>
    <t>ブレーキ</t>
    <phoneticPr fontId="20"/>
  </si>
  <si>
    <t>巻上機</t>
    <rPh sb="0" eb="2">
      <t>マキアゲ</t>
    </rPh>
    <rPh sb="2" eb="3">
      <t>キ</t>
    </rPh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</si>
  <si>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</si>
  <si>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プログラム</t>
    <phoneticPr fontId="20"/>
  </si>
  <si>
    <t>ＧＥＣＢ</t>
    <phoneticPr fontId="20"/>
  </si>
  <si>
    <t>特定距離</t>
    <rPh sb="0" eb="2">
      <t>トクテイ</t>
    </rPh>
    <rPh sb="2" eb="4">
      <t>キョリ</t>
    </rPh>
    <phoneticPr fontId="20"/>
  </si>
  <si>
    <t>リレー</t>
    <phoneticPr fontId="20"/>
  </si>
  <si>
    <t>年</t>
    <rPh sb="0" eb="1">
      <t>ネン</t>
    </rPh>
    <phoneticPr fontId="20"/>
  </si>
  <si>
    <t>回数</t>
    <rPh sb="0" eb="2">
      <t>カイスウ</t>
    </rPh>
    <phoneticPr fontId="20"/>
  </si>
  <si>
    <t>JAA31414LAA</t>
    <phoneticPr fontId="20"/>
  </si>
  <si>
    <t>JAA26807CEZ164</t>
    <phoneticPr fontId="20"/>
  </si>
  <si>
    <t>±60mm±15mm</t>
    <phoneticPr fontId="20"/>
  </si>
  <si>
    <t>S1,S2,UDX</t>
    <phoneticPr fontId="20"/>
  </si>
  <si>
    <t>規定部品の形式</t>
  </si>
  <si>
    <t>(1)</t>
  </si>
  <si>
    <t>通番</t>
    <rPh sb="0" eb="2">
      <t>ツウバン</t>
    </rPh>
    <phoneticPr fontId="29"/>
  </si>
  <si>
    <t>検査項目</t>
  </si>
  <si>
    <t>■番号■</t>
    <rPh sb="1" eb="3">
      <t>バンゴウ</t>
    </rPh>
    <phoneticPr fontId="20"/>
  </si>
  <si>
    <t>検査事項2</t>
  </si>
  <si>
    <t>検査事項3</t>
  </si>
  <si>
    <t>検査事項4</t>
  </si>
  <si>
    <t>-</t>
  </si>
  <si>
    <t>(1)</t>
    <phoneticPr fontId="20"/>
  </si>
  <si>
    <t>型式</t>
  </si>
  <si>
    <t>作動の状況</t>
  </si>
  <si>
    <t>(2)</t>
  </si>
  <si>
    <t>(3)</t>
  </si>
  <si>
    <t>(4)</t>
  </si>
  <si>
    <t>(5)</t>
  </si>
  <si>
    <t>制動面の油の流出状況</t>
  </si>
  <si>
    <t>油排出場所の油の流出状況</t>
  </si>
  <si>
    <t>(6)</t>
  </si>
  <si>
    <t>ﾊﾟｯﾄﾞの厚さの状況</t>
  </si>
  <si>
    <t>ﾊﾟｯﾄﾞの状況</t>
  </si>
  <si>
    <t>ﾌﾞﾚｰｷﾊﾟｯﾄﾞの動作感知装置</t>
  </si>
  <si>
    <t>制動力の状況</t>
  </si>
  <si>
    <t>検査項目プルダウン(2)</t>
  </si>
  <si>
    <t>検査項目プルダウン(3)</t>
  </si>
  <si>
    <t>検査項目プルダウン(4)</t>
  </si>
  <si>
    <t>検査項目プルダウン(5)</t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</si>
  <si>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</si>
  <si>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</si>
  <si>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</si>
  <si>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積載量 :</t>
    <rPh sb="0" eb="3">
      <t>セキサイリョウ</t>
    </rPh>
    <phoneticPr fontId="20"/>
  </si>
  <si>
    <t>ｋｇ</t>
    <phoneticPr fontId="20"/>
  </si>
  <si>
    <t>巻上機型式</t>
    <rPh sb="0" eb="2">
      <t>マキアゲ</t>
    </rPh>
    <rPh sb="2" eb="3">
      <t>キ</t>
    </rPh>
    <rPh sb="3" eb="5">
      <t>カタシキ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</si>
  <si>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</si>
  <si>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:</t>
    <phoneticPr fontId="20"/>
  </si>
  <si>
    <t>定格速度 :</t>
    <rPh sb="0" eb="2">
      <t>テイカク</t>
    </rPh>
    <rPh sb="2" eb="4">
      <t>ソクド</t>
    </rPh>
    <phoneticPr fontId="20"/>
  </si>
  <si>
    <t>発行 :令和  2年 3月 11日Ver.5T</t>
    <rPh sb="4" eb="5">
      <t>レイ</t>
    </rPh>
    <rPh sb="5" eb="6">
      <t>ワ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</si>
  <si>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</si>
  <si>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>機　種 :</t>
    <rPh sb="0" eb="1">
      <t>キ</t>
    </rPh>
    <rPh sb="2" eb="3">
      <t>シュ</t>
    </rPh>
    <phoneticPr fontId="20"/>
  </si>
  <si>
    <t xml:space="preserve">検査者氏名           </t>
    <rPh sb="0" eb="2">
      <t>ケンサ</t>
    </rPh>
    <rPh sb="2" eb="3">
      <t>シャ</t>
    </rPh>
    <rPh sb="3" eb="5">
      <t>シメイ</t>
    </rPh>
    <phoneticPr fontId="20"/>
  </si>
  <si>
    <t>検査日 :</t>
    <rPh sb="0" eb="3">
      <t>ケンサビ</t>
    </rPh>
    <phoneticPr fontId="20"/>
  </si>
  <si>
    <t>令和</t>
    <rPh sb="0" eb="1">
      <t>レイ</t>
    </rPh>
    <rPh sb="1" eb="2">
      <t>ワ</t>
    </rPh>
    <phoneticPr fontId="20"/>
  </si>
  <si>
    <t>月</t>
    <rPh sb="0" eb="1">
      <t>ツキ</t>
    </rPh>
    <phoneticPr fontId="20"/>
  </si>
  <si>
    <t>日</t>
    <rPh sb="0" eb="1">
      <t>ヒ</t>
    </rPh>
    <phoneticPr fontId="20"/>
  </si>
  <si>
    <t>昇降機番号 :</t>
    <rPh sb="0" eb="3">
      <t>ショウコウキ</t>
    </rPh>
    <rPh sb="3" eb="5">
      <t>バンゴウ</t>
    </rPh>
    <phoneticPr fontId="20"/>
  </si>
  <si>
    <t>号機</t>
    <rPh sb="0" eb="2">
      <t>ゴウキ</t>
    </rPh>
    <phoneticPr fontId="20"/>
  </si>
  <si>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</si>
  <si>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</si>
  <si>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検査方法</t>
    <rPh sb="0" eb="2">
      <t>ケンサ</t>
    </rPh>
    <rPh sb="2" eb="4">
      <t>ホウホウ</t>
    </rPh>
    <phoneticPr fontId="20"/>
  </si>
  <si>
    <t>判定基準</t>
    <rPh sb="0" eb="2">
      <t>ハンテイ</t>
    </rPh>
    <rPh sb="2" eb="4">
      <t>キジュン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</si>
  <si>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</si>
  <si>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</si>
  <si>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指摘なし</t>
    <rPh sb="0" eb="2">
      <t>シテキ</t>
    </rPh>
    <phoneticPr fontId="20"/>
  </si>
  <si>
    <t>要重点  点検</t>
    <rPh sb="0" eb="1">
      <t>ヨウ</t>
    </rPh>
    <rPh sb="1" eb="3">
      <t>ジュウテン</t>
    </rPh>
    <rPh sb="5" eb="7">
      <t>テンケン</t>
    </rPh>
    <phoneticPr fontId="20"/>
  </si>
  <si>
    <t>要是正</t>
    <rPh sb="0" eb="1">
      <t>ヨウ</t>
    </rPh>
    <rPh sb="1" eb="3">
      <t>ゼセイ</t>
    </rPh>
    <phoneticPr fontId="20"/>
  </si>
  <si>
    <t>安全制御ﾌﾟﾛｸﾞﾗﾑ</t>
    <rPh sb="0" eb="2">
      <t>アンゼン</t>
    </rPh>
    <rPh sb="2" eb="4">
      <t>セイギョ</t>
    </rPh>
    <phoneticPr fontId="20"/>
  </si>
  <si>
    <t>安全制御プログラムの型式を確認する。</t>
    <rPh sb="0" eb="2">
      <t>アンゼン</t>
    </rPh>
    <rPh sb="2" eb="4">
      <t>セイギョ</t>
    </rPh>
    <rPh sb="10" eb="12">
      <t>カタシキ</t>
    </rPh>
    <rPh sb="13" eb="15">
      <t>カクニン</t>
    </rPh>
    <phoneticPr fontId="20"/>
  </si>
  <si>
    <t>プログラムが認定を受けた型式と同一でないこと。</t>
    <rPh sb="6" eb="8">
      <t>ニンテイ</t>
    </rPh>
    <rPh sb="9" eb="10">
      <t>ウ</t>
    </rPh>
    <rPh sb="12" eb="14">
      <t>カタシキ</t>
    </rPh>
    <rPh sb="15" eb="17">
      <t>ドウイツ</t>
    </rPh>
    <phoneticPr fontId="20"/>
  </si>
  <si>
    <t>プログラムバージョン</t>
    <phoneticPr fontId="20"/>
  </si>
  <si>
    <t>ー</t>
    <phoneticPr fontId="20"/>
  </si>
  <si>
    <t>プログラムバージョン若しくは基盤型式を記入すると自動で判定される。（片方だけで可）</t>
    <rPh sb="10" eb="11">
      <t>モ</t>
    </rPh>
    <rPh sb="14" eb="16">
      <t>キバン</t>
    </rPh>
    <rPh sb="16" eb="18">
      <t>カタシキ</t>
    </rPh>
    <rPh sb="19" eb="21">
      <t>キニュウ</t>
    </rPh>
    <rPh sb="24" eb="26">
      <t>ジドウ</t>
    </rPh>
    <rPh sb="27" eb="29">
      <t>ハンテイ</t>
    </rPh>
    <rPh sb="34" eb="36">
      <t>カタホウ</t>
    </rPh>
    <rPh sb="39" eb="40">
      <t>カ</t>
    </rPh>
    <phoneticPr fontId="20"/>
  </si>
  <si>
    <t>元号</t>
    <rPh sb="0" eb="2">
      <t>ゲンゴウ</t>
    </rPh>
    <phoneticPr fontId="20"/>
  </si>
  <si>
    <t>〇</t>
    <phoneticPr fontId="20"/>
  </si>
  <si>
    <t>昭和</t>
    <rPh sb="0" eb="2">
      <t>ショウワ</t>
    </rPh>
    <phoneticPr fontId="20"/>
  </si>
  <si>
    <t>型式：</t>
    <rPh sb="0" eb="2">
      <t>カタシキ</t>
    </rPh>
    <phoneticPr fontId="20"/>
  </si>
  <si>
    <t>平成</t>
    <rPh sb="0" eb="2">
      <t>ヘイセイ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</si>
  <si>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5">
      <t>ドウイツ</t>
    </rPh>
    <phoneticPr fontId="20"/>
  </si>
  <si>
    <t>GECB型式</t>
    <rPh sb="4" eb="6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</si>
  <si>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</si>
  <si>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ドアゾーン外で走行中に戸開状態にして模擬した場合の動作を確認する。</t>
    <rPh sb="5" eb="6">
      <t>ガイ</t>
    </rPh>
    <rPh sb="7" eb="10">
      <t>ソウコウチュウ</t>
    </rPh>
    <rPh sb="11" eb="12">
      <t>ト</t>
    </rPh>
    <rPh sb="12" eb="13">
      <t>カイ</t>
    </rPh>
    <rPh sb="13" eb="15">
      <t>ジョウタイ</t>
    </rPh>
    <rPh sb="18" eb="20">
      <t>モギ</t>
    </rPh>
    <rPh sb="22" eb="24">
      <t>バアイ</t>
    </rPh>
    <rPh sb="25" eb="27">
      <t>ドウサ</t>
    </rPh>
    <rPh sb="28" eb="30">
      <t>カクニン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</si>
  <si>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</si>
  <si>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手動で判定する。</t>
    <rPh sb="0" eb="2">
      <t>シュドウ</t>
    </rPh>
    <rPh sb="3" eb="5">
      <t>ハンテイ</t>
    </rPh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</si>
  <si>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</si>
  <si>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（</t>
    <phoneticPr fontId="20"/>
  </si>
  <si>
    <t>）</t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</si>
  <si>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</si>
  <si>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取付けの状況</t>
    <rPh sb="0" eb="2">
      <t>トリツ</t>
    </rPh>
    <rPh sb="4" eb="6">
      <t>ジョウキョウ</t>
    </rPh>
    <phoneticPr fontId="20"/>
  </si>
  <si>
    <t>目視及び触診により確認する｡</t>
    <rPh sb="0" eb="2">
      <t>モクシ</t>
    </rPh>
    <rPh sb="2" eb="3">
      <t>オヨ</t>
    </rPh>
    <rPh sb="4" eb="6">
      <t>ショクシン</t>
    </rPh>
    <rPh sb="9" eb="11">
      <t>カクニン</t>
    </rPh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</si>
  <si>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</si>
  <si>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長さ</t>
    <rPh sb="0" eb="1">
      <t>ナガ</t>
    </rPh>
    <phoneticPr fontId="20"/>
  </si>
  <si>
    <t>かご床面からつま先保護板直線部までの長さを測定する｡</t>
    <rPh sb="2" eb="3">
      <t>ユカ</t>
    </rPh>
    <rPh sb="3" eb="4">
      <t>メン</t>
    </rPh>
    <rPh sb="8" eb="9">
      <t>サキ</t>
    </rPh>
    <rPh sb="9" eb="11">
      <t>ホゴ</t>
    </rPh>
    <rPh sb="11" eb="12">
      <t>イタ</t>
    </rPh>
    <rPh sb="12" eb="14">
      <t>チョクセン</t>
    </rPh>
    <rPh sb="14" eb="15">
      <t>ブ</t>
    </rPh>
    <rPh sb="18" eb="19">
      <t>ナガ</t>
    </rPh>
    <rPh sb="21" eb="23">
      <t>ソクテイ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</si>
  <si>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</si>
  <si>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規定値 :</t>
    <rPh sb="0" eb="2">
      <t>キテイ</t>
    </rPh>
    <rPh sb="2" eb="3">
      <t>チ</t>
    </rPh>
    <phoneticPr fontId="20"/>
  </si>
  <si>
    <t>mm未満であること｡</t>
    <rPh sb="2" eb="4">
      <t>ミマン</t>
    </rPh>
    <phoneticPr fontId="20"/>
  </si>
  <si>
    <t>mm</t>
    <phoneticPr fontId="20"/>
  </si>
  <si>
    <t>R.P(2T)</t>
  </si>
  <si>
    <t>GeN2 P.R(2T)</t>
  </si>
  <si>
    <t>(3)</t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</si>
  <si>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</si>
  <si>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GeN2 P.R(2.6T)</t>
  </si>
  <si>
    <t>GeN2 B(2T)</t>
  </si>
  <si>
    <t>過度の変形があること。</t>
    <rPh sb="0" eb="2">
      <t>カド</t>
    </rPh>
    <rPh sb="3" eb="5">
      <t>ヘンケイ</t>
    </rPh>
    <phoneticPr fontId="20"/>
  </si>
  <si>
    <t>GeN2 B(2.6T)</t>
  </si>
  <si>
    <t>動作確認</t>
    <rPh sb="0" eb="2">
      <t>ドウサ</t>
    </rPh>
    <rPh sb="2" eb="4">
      <t>カクニン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</si>
  <si>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</si>
  <si>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</si>
  <si>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</si>
  <si>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(4)</t>
    <phoneticPr fontId="20"/>
  </si>
  <si>
    <t>部品</t>
    <rPh sb="0" eb="2">
      <t>ブヒン</t>
    </rPh>
    <phoneticPr fontId="20"/>
  </si>
  <si>
    <t>規定部品の形式</t>
    <rPh sb="0" eb="2">
      <t>キテイ</t>
    </rPh>
    <rPh sb="2" eb="4">
      <t>ブヒン</t>
    </rPh>
    <rPh sb="5" eb="7">
      <t>ケイシキ</t>
    </rPh>
    <phoneticPr fontId="20"/>
  </si>
  <si>
    <t>目視により確認する｡</t>
    <rPh sb="0" eb="2">
      <t>モクシ</t>
    </rPh>
    <rPh sb="5" eb="7">
      <t>カクニン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</si>
  <si>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</si>
  <si>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規定部品の交換基準</t>
    <rPh sb="0" eb="2">
      <t>キテイ</t>
    </rPh>
    <rPh sb="2" eb="4">
      <t>ブヒン</t>
    </rPh>
    <rPh sb="5" eb="7">
      <t>コウカン</t>
    </rPh>
    <rPh sb="7" eb="9">
      <t>キジュン</t>
    </rPh>
    <phoneticPr fontId="20"/>
  </si>
  <si>
    <t>規定部品の動作回数又は経過時間が規定値を超えている事｡</t>
    <rPh sb="0" eb="2">
      <t>キテイ</t>
    </rPh>
    <rPh sb="2" eb="4">
      <t>ブヒン</t>
    </rPh>
    <rPh sb="5" eb="7">
      <t>ドウサ</t>
    </rPh>
    <rPh sb="7" eb="9">
      <t>カイスウ</t>
    </rPh>
    <rPh sb="9" eb="10">
      <t>マタ</t>
    </rPh>
    <rPh sb="11" eb="13">
      <t>ケイカ</t>
    </rPh>
    <rPh sb="13" eb="15">
      <t>ジカン</t>
    </rPh>
    <rPh sb="16" eb="18">
      <t>キテイ</t>
    </rPh>
    <rPh sb="18" eb="19">
      <t>チ</t>
    </rPh>
    <rPh sb="20" eb="21">
      <t>コ</t>
    </rPh>
    <rPh sb="25" eb="26">
      <t>コト</t>
    </rPh>
    <phoneticPr fontId="20"/>
  </si>
  <si>
    <t>S1,S2 :</t>
    <phoneticPr fontId="20"/>
  </si>
  <si>
    <t>各リレーの経年及び動作回数を記入すると自動で判定される。</t>
    <rPh sb="0" eb="1">
      <t>カク</t>
    </rPh>
    <rPh sb="5" eb="7">
      <t>ケイネン</t>
    </rPh>
    <rPh sb="7" eb="8">
      <t>オヨ</t>
    </rPh>
    <rPh sb="9" eb="11">
      <t>ドウサ</t>
    </rPh>
    <rPh sb="11" eb="13">
      <t>カイスウ</t>
    </rPh>
    <rPh sb="14" eb="16">
      <t>キニュウ</t>
    </rPh>
    <rPh sb="19" eb="21">
      <t>ジドウ</t>
    </rPh>
    <rPh sb="22" eb="24">
      <t>ハンテイ</t>
    </rPh>
    <phoneticPr fontId="20"/>
  </si>
  <si>
    <t>総合</t>
    <rPh sb="0" eb="2">
      <t>ソウゴウ</t>
    </rPh>
    <phoneticPr fontId="20"/>
  </si>
  <si>
    <t>S1,S2</t>
    <phoneticPr fontId="20"/>
  </si>
  <si>
    <t>万回</t>
    <rPh sb="0" eb="2">
      <t>マンカイ</t>
    </rPh>
    <phoneticPr fontId="20"/>
  </si>
  <si>
    <t>UDX</t>
    <phoneticPr fontId="20"/>
  </si>
  <si>
    <t xml:space="preserve">S1,S2 : </t>
    <phoneticPr fontId="20"/>
  </si>
  <si>
    <t>UDX :</t>
    <phoneticPr fontId="20"/>
  </si>
  <si>
    <t>R.P(2.6T)</t>
  </si>
  <si>
    <t>(5)</t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</si>
  <si>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</si>
  <si>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</si>
  <si>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</si>
  <si>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ｼｰﾙ部から油が流出していること</t>
    <rPh sb="3" eb="4">
      <t>ブ</t>
    </rPh>
    <rPh sb="6" eb="7">
      <t>アブラ</t>
    </rPh>
    <rPh sb="8" eb="10">
      <t>リュウシュツ</t>
    </rPh>
    <phoneticPr fontId="20"/>
  </si>
  <si>
    <t>(6)</t>
    <phoneticPr fontId="20"/>
  </si>
  <si>
    <t>パッドの厚さの状況</t>
    <rPh sb="4" eb="5">
      <t>アツ</t>
    </rPh>
    <rPh sb="7" eb="9">
      <t>ジョウキョウ</t>
    </rPh>
    <phoneticPr fontId="20"/>
  </si>
  <si>
    <t>可動制動板とコイルケースの隙間を測定する。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</si>
  <si>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B(2T)</t>
  </si>
  <si>
    <t>隙間が0.45mmを超えること。（要是正）</t>
    <rPh sb="0" eb="2">
      <t>スキマ</t>
    </rPh>
    <rPh sb="10" eb="11">
      <t>コ</t>
    </rPh>
    <phoneticPr fontId="20"/>
  </si>
  <si>
    <t>パッドの状況</t>
    <rPh sb="4" eb="6">
      <t>ジョウキョウ</t>
    </rPh>
    <phoneticPr fontId="20"/>
  </si>
  <si>
    <t>B(2.6T)</t>
  </si>
  <si>
    <t>ブレーキパッドの動作感知装置</t>
    <rPh sb="8" eb="10">
      <t>ドウサ</t>
    </rPh>
    <rPh sb="10" eb="12">
      <t>カンチ</t>
    </rPh>
    <rPh sb="12" eb="14">
      <t>ソウチ</t>
    </rPh>
    <phoneticPr fontId="20"/>
  </si>
  <si>
    <t>ブレーキ開放時及び締結時の動作感知装置の接点信号を確認する。</t>
    <rPh sb="4" eb="6">
      <t>カイホウ</t>
    </rPh>
    <rPh sb="6" eb="7">
      <t>ジ</t>
    </rPh>
    <rPh sb="7" eb="8">
      <t>オヨ</t>
    </rPh>
    <rPh sb="9" eb="11">
      <t>テイケツ</t>
    </rPh>
    <rPh sb="11" eb="12">
      <t>ジ</t>
    </rPh>
    <rPh sb="13" eb="15">
      <t>ドウサ</t>
    </rPh>
    <rPh sb="15" eb="17">
      <t>カンチ</t>
    </rPh>
    <rPh sb="17" eb="19">
      <t>ソウチ</t>
    </rPh>
    <rPh sb="20" eb="22">
      <t>セッテン</t>
    </rPh>
    <rPh sb="22" eb="24">
      <t>シンゴウ</t>
    </rPh>
    <rPh sb="25" eb="27">
      <t>カクニン</t>
    </rPh>
    <phoneticPr fontId="20"/>
  </si>
  <si>
    <t>ブレーキの開閉と接点信号が一致していないこと。</t>
    <rPh sb="5" eb="7">
      <t>カイヘイ</t>
    </rPh>
    <rPh sb="8" eb="10">
      <t>セッテン</t>
    </rPh>
    <rPh sb="10" eb="12">
      <t>シンゴウ</t>
    </rPh>
    <rPh sb="13" eb="15">
      <t>イッチ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</si>
  <si>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</si>
  <si>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ブレーキ両側制動を確認する｡（定格速度）</t>
    <rPh sb="4" eb="6">
      <t>リョウガワ</t>
    </rPh>
    <rPh sb="6" eb="8">
      <t>セイドウ</t>
    </rPh>
    <rPh sb="9" eb="11">
      <t>カクニン</t>
    </rPh>
    <rPh sb="15" eb="17">
      <t>テイカク</t>
    </rPh>
    <rPh sb="17" eb="19">
      <t>ソクド</t>
    </rPh>
    <phoneticPr fontId="20"/>
  </si>
  <si>
    <t>停止距離が規定距離を超えていること。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phoneticPr fontId="20"/>
  </si>
  <si>
    <t>制動距離を記入すると自動で判定される。</t>
    <rPh sb="0" eb="4">
      <t>セイドウキョリ</t>
    </rPh>
    <rPh sb="5" eb="7">
      <t>キニュウ</t>
    </rPh>
    <rPh sb="10" eb="12">
      <t>ジドウ</t>
    </rPh>
    <rPh sb="13" eb="15">
      <t>ハンテイ</t>
    </rPh>
    <phoneticPr fontId="20"/>
  </si>
  <si>
    <t>制動距離:</t>
    <rPh sb="0" eb="2">
      <t>セイドウ</t>
    </rPh>
    <rPh sb="2" eb="4">
      <t>キョリ</t>
    </rPh>
    <phoneticPr fontId="20"/>
  </si>
  <si>
    <t>規定値:</t>
    <rPh sb="0" eb="3">
      <t>キテイチ</t>
    </rPh>
    <phoneticPr fontId="20"/>
  </si>
  <si>
    <t>前　回:</t>
    <rPh sb="0" eb="1">
      <t>マエ</t>
    </rPh>
    <rPh sb="2" eb="3">
      <t>カイ</t>
    </rPh>
    <phoneticPr fontId="20"/>
  </si>
  <si>
    <t>上記(1)～(6)の検査結果で｢要是正｣又は｢要重点点検｣および別記第一号1－(14)･3－(3)･4－(11)の検査結果で｢要是正｣又は｢要重点点検｣の判定がある場合は､別記第一号2－(9)｢戸開走行保護装置｣の検査結果を｢要是正｣又は｢要重点点検｣と判定する｡</t>
    <rPh sb="0" eb="2">
      <t>ジョウキ</t>
    </rPh>
    <rPh sb="10" eb="12">
      <t>ケンサ</t>
    </rPh>
    <rPh sb="12" eb="14">
      <t>ケッカ</t>
    </rPh>
    <rPh sb="32" eb="34">
      <t>ベッキ</t>
    </rPh>
    <rPh sb="34" eb="35">
      <t>ダイ</t>
    </rPh>
    <rPh sb="35" eb="37">
      <t>イチゴウ</t>
    </rPh>
    <rPh sb="57" eb="59">
      <t>ケンサ</t>
    </rPh>
    <rPh sb="59" eb="61">
      <t>ケッカ</t>
    </rPh>
    <rPh sb="63" eb="64">
      <t>ヨウ</t>
    </rPh>
    <rPh sb="64" eb="66">
      <t>ゼセイ</t>
    </rPh>
    <rPh sb="67" eb="68">
      <t>マタ</t>
    </rPh>
    <rPh sb="70" eb="71">
      <t>ヨウ</t>
    </rPh>
    <rPh sb="71" eb="73">
      <t>ジュウテン</t>
    </rPh>
    <rPh sb="73" eb="75">
      <t>テンケン</t>
    </rPh>
    <rPh sb="77" eb="79">
      <t>ハンテイ</t>
    </rPh>
    <rPh sb="82" eb="84">
      <t>バアイ</t>
    </rPh>
    <rPh sb="86" eb="88">
      <t>ベッキ</t>
    </rPh>
    <rPh sb="88" eb="89">
      <t>ダイ</t>
    </rPh>
    <rPh sb="89" eb="91">
      <t>イチゴウ</t>
    </rPh>
    <rPh sb="97" eb="98">
      <t>ト</t>
    </rPh>
    <rPh sb="98" eb="99">
      <t>カイ</t>
    </rPh>
    <rPh sb="99" eb="101">
      <t>ソウコウ</t>
    </rPh>
    <rPh sb="101" eb="103">
      <t>ホゴ</t>
    </rPh>
    <rPh sb="103" eb="105">
      <t>ソウチ</t>
    </rPh>
    <rPh sb="107" eb="109">
      <t>ケンサ</t>
    </rPh>
    <rPh sb="109" eb="111">
      <t>ケッカ</t>
    </rPh>
    <rPh sb="113" eb="114">
      <t>ヨウ</t>
    </rPh>
    <rPh sb="114" eb="116">
      <t>ゼセイ</t>
    </rPh>
    <rPh sb="117" eb="118">
      <t>マタ</t>
    </rPh>
    <rPh sb="120" eb="121">
      <t>ヨウ</t>
    </rPh>
    <rPh sb="121" eb="123">
      <t>ジュウテン</t>
    </rPh>
    <rPh sb="123" eb="125">
      <t>テンケン</t>
    </rPh>
    <rPh sb="127" eb="129">
      <t>ハンテイ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</si>
  <si>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</si>
  <si>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</si>
  <si>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</si>
  <si>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</si>
  <si>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改善（予定）</t>
    <rPh sb="0" eb="2">
      <t>カイゼン</t>
    </rPh>
    <rPh sb="3" eb="5">
      <t>ヨテイ</t>
    </rPh>
    <phoneticPr fontId="20"/>
  </si>
  <si>
    <t>検査事項1</t>
  </si>
  <si>
    <t>安全制御ﾌﾟﾛｸﾞﾗﾑ</t>
  </si>
  <si>
    <t>なし</t>
  </si>
  <si>
    <t>年月</t>
    <rPh sb="0" eb="1">
      <t>ネン</t>
    </rPh>
    <rPh sb="1" eb="2">
      <t>ツキ</t>
    </rPh>
    <phoneticPr fontId="20"/>
  </si>
  <si>
    <t>つま先保護板</t>
  </si>
  <si>
    <t>取付けの状況</t>
  </si>
  <si>
    <t>長さ</t>
  </si>
  <si>
    <t>特定距離感知装置</t>
  </si>
  <si>
    <t>動作確認</t>
  </si>
  <si>
    <t>部品</t>
  </si>
  <si>
    <t>規定部品の交換基準</t>
  </si>
  <si>
    <t>巻上機</t>
  </si>
  <si>
    <t>ﾌﾞﾚｰｷ</t>
  </si>
  <si>
    <t>検査項目プルダウン(1)</t>
  </si>
  <si>
    <t>E103</t>
    <phoneticPr fontId="20"/>
  </si>
  <si>
    <t>E105</t>
    <phoneticPr fontId="20"/>
  </si>
  <si>
    <t>E107</t>
  </si>
  <si>
    <t>E109</t>
  </si>
  <si>
    <t>E111</t>
  </si>
  <si>
    <t>m/min</t>
    <phoneticPr fontId="20"/>
  </si>
  <si>
    <t>パッドに欠損､割れがあること。
又は剥離していること｡</t>
    <rPh sb="4" eb="6">
      <t>ケッソン</t>
    </rPh>
    <rPh sb="7" eb="8">
      <t>ワ</t>
    </rPh>
    <rPh sb="16" eb="17">
      <t>マタ</t>
    </rPh>
    <rPh sb="18" eb="20">
      <t>ハクリ</t>
    </rPh>
    <phoneticPr fontId="20"/>
  </si>
  <si>
    <t>隙間が0.4mmを超えること。（要重点点検）</t>
    <rPh sb="0" eb="2">
      <t>スキマ</t>
    </rPh>
    <rPh sb="9" eb="10">
      <t>コ</t>
    </rPh>
    <rPh sb="16" eb="17">
      <t>ヨウ</t>
    </rPh>
    <rPh sb="17" eb="19">
      <t>ジュウテン</t>
    </rPh>
    <rPh sb="19" eb="21">
      <t>テンケン</t>
    </rPh>
    <phoneticPr fontId="20"/>
  </si>
  <si>
    <t>ENNNUN-1905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</si>
</sst>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4"/>
      <name val="ＭＳ Ｐゴシック"/>
      <family val="3"/>
      <charset val="128"/>
    </font>
    <font>
      <sz val="16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305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3" xfId="0" applyFont="1" applyBorder="1">
      <alignment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7" fillId="0" borderId="0" xfId="0" applyFont="1">
      <alignment vertical="center"/>
    </xf>
    <xf numFmtId="3" fontId="1" fillId="0" borderId="0" xfId="0" applyNumberFormat="1" applyFont="1">
      <alignment vertical="center"/>
    </xf>
    <xf numFmtId="3" fontId="21" fillId="0" borderId="13" xfId="0" applyNumberFormat="1" applyFont="1" applyBorder="1">
      <alignment vertical="center"/>
    </xf>
    <xf numFmtId="0" fontId="21" fillId="0" borderId="16" xfId="0" applyFont="1" applyBorder="1">
      <alignment vertical="center"/>
    </xf>
    <xf numFmtId="0" fontId="21" fillId="0" borderId="13" xfId="0" applyFont="1" applyBorder="1" applyAlignment="1">
      <alignment horizontal="left" vertical="center"/>
    </xf>
    <xf numFmtId="3" fontId="21" fillId="0" borderId="13" xfId="0" applyNumberFormat="1" applyFont="1" applyBorder="1" applyAlignment="1">
      <alignment horizontal="left" vertical="center"/>
    </xf>
    <xf numFmtId="3" fontId="21" fillId="0" borderId="0" xfId="0" applyNumberFormat="1" applyFont="1">
      <alignment vertical="center"/>
    </xf>
    <xf numFmtId="0" fontId="20" fillId="0" borderId="13" xfId="0" applyFont="1" applyBorder="1">
      <alignment vertical="center"/>
    </xf>
    <xf numFmtId="49" fontId="31" fillId="0" borderId="13" xfId="0" applyNumberFormat="1" applyFont="1" applyBorder="1">
      <alignment vertical="center"/>
    </xf>
    <xf numFmtId="0" fontId="31" fillId="0" borderId="13" xfId="0" applyFont="1" applyBorder="1">
      <alignment vertical="center"/>
    </xf>
    <xf numFmtId="0" fontId="31" fillId="0" borderId="0" xfId="0" applyFont="1">
      <alignment vertical="center"/>
    </xf>
    <xf numFmtId="0" fontId="20" fillId="0" borderId="0" xfId="0" applyFont="1">
      <alignment vertical="center"/>
    </xf>
    <xf numFmtId="0" fontId="32" fillId="24" borderId="13" xfId="0" applyFont="1" applyFill="1" applyBorder="1">
      <alignment vertical="center"/>
    </xf>
    <xf numFmtId="0" fontId="1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protection locked="0" hidden="1"/>
    </xf>
    <xf numFmtId="0" fontId="21" fillId="0" borderId="0" xfId="0" applyFont="1" applyAlignment="1" applyProtection="1">
      <protection hidden="1"/>
    </xf>
    <xf numFmtId="0" fontId="21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0" xfId="0" applyFont="1" applyBorder="1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38" xfId="0" applyBorder="1" applyProtection="1">
      <alignment vertical="center"/>
      <protection hidden="1"/>
    </xf>
    <xf numFmtId="0" fontId="21" fillId="0" borderId="36" xfId="0" applyFont="1" applyBorder="1" applyProtection="1">
      <alignment vertical="center"/>
      <protection hidden="1"/>
    </xf>
    <xf numFmtId="0" fontId="23" fillId="0" borderId="0" xfId="0" applyFont="1" applyBorder="1" applyProtection="1">
      <alignment vertical="center"/>
      <protection hidden="1"/>
    </xf>
    <xf numFmtId="0" fontId="23" fillId="0" borderId="38" xfId="0" applyFont="1" applyBorder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38" xfId="0" applyFont="1" applyBorder="1" applyProtection="1">
      <alignment vertical="center"/>
      <protection hidden="1"/>
    </xf>
    <xf numFmtId="0" fontId="21" fillId="0" borderId="39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hidden="1"/>
    </xf>
    <xf numFmtId="0" fontId="23" fillId="0" borderId="40" xfId="0" applyFont="1" applyBorder="1" applyProtection="1">
      <alignment vertical="center"/>
      <protection hidden="1"/>
    </xf>
    <xf numFmtId="0" fontId="23" fillId="0" borderId="41" xfId="0" applyFont="1" applyBorder="1" applyProtection="1">
      <alignment vertical="center"/>
      <protection hidden="1"/>
    </xf>
    <xf numFmtId="0" fontId="21" fillId="0" borderId="40" xfId="0" applyFont="1" applyBorder="1" applyAlignment="1" applyProtection="1">
      <alignment horizontal="center" vertical="center"/>
      <protection locked="0" hidden="1"/>
    </xf>
    <xf numFmtId="0" fontId="21" fillId="0" borderId="40" xfId="0" applyFont="1" applyBorder="1" applyProtection="1">
      <alignment vertical="center"/>
      <protection hidden="1"/>
    </xf>
    <xf numFmtId="0" fontId="21" fillId="0" borderId="41" xfId="0" applyFont="1" applyBorder="1" applyProtection="1">
      <alignment vertical="center"/>
      <protection hidden="1"/>
    </xf>
    <xf numFmtId="0" fontId="21" fillId="0" borderId="42" xfId="0" applyFont="1" applyBorder="1" applyProtection="1">
      <alignment vertical="center"/>
      <protection hidden="1"/>
    </xf>
    <xf numFmtId="0" fontId="21" fillId="0" borderId="10" xfId="0" applyFont="1" applyBorder="1" applyProtection="1">
      <alignment vertical="center"/>
      <protection hidden="1"/>
    </xf>
    <xf numFmtId="0" fontId="21" fillId="0" borderId="43" xfId="0" applyFon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43" xfId="0" applyBorder="1" applyProtection="1">
      <alignment vertical="center"/>
      <protection hidden="1"/>
    </xf>
    <xf numFmtId="0" fontId="22" fillId="0" borderId="38" xfId="0" applyFont="1" applyBorder="1" applyAlignment="1" applyProtection="1">
      <alignment horizontal="left" vertical="center"/>
      <protection hidden="1"/>
    </xf>
    <xf numFmtId="0" fontId="0" fillId="0" borderId="36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Protection="1">
      <alignment vertical="center"/>
      <protection locked="0" hidden="1"/>
    </xf>
    <xf numFmtId="0" fontId="2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36" xfId="0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0" fillId="0" borderId="38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44" xfId="0" applyBorder="1" applyAlignment="1" applyProtection="1">
      <alignment horizontal="center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4" xfId="0" applyBorder="1" applyProtection="1">
      <alignment vertical="center"/>
      <protection hidden="1"/>
    </xf>
    <xf numFmtId="0" fontId="0" fillId="0" borderId="42" xfId="0" applyBorder="1" applyProtection="1">
      <alignment vertical="center"/>
      <protection hidden="1"/>
    </xf>
    <xf numFmtId="0" fontId="21" fillId="0" borderId="10" xfId="0" applyFont="1" applyBorder="1" applyAlignment="1" applyProtection="1">
      <protection locked="0" hidden="1"/>
    </xf>
    <xf numFmtId="0" fontId="22" fillId="0" borderId="10" xfId="0" applyFont="1" applyBorder="1" applyAlignment="1" applyProtection="1"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21" fillId="0" borderId="11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left" vertical="center" wrapText="1"/>
      <protection hidden="1"/>
    </xf>
    <xf numFmtId="0" fontId="21" fillId="0" borderId="44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2" fillId="0" borderId="12" xfId="0" applyFont="1" applyBorder="1" applyAlignment="1" applyProtection="1">
      <alignment horizontal="center"/>
      <protection hidden="1"/>
    </xf>
    <xf numFmtId="0" fontId="21" fillId="0" borderId="11" xfId="0" applyFont="1" applyBorder="1" applyProtection="1">
      <alignment vertical="center"/>
      <protection hidden="1"/>
    </xf>
    <xf numFmtId="0" fontId="21" fillId="0" borderId="12" xfId="0" applyFont="1" applyBorder="1" applyProtection="1">
      <alignment vertical="center"/>
      <protection hidden="1"/>
    </xf>
    <xf numFmtId="0" fontId="21" fillId="0" borderId="44" xfId="0" applyFont="1" applyBorder="1" applyProtection="1">
      <alignment vertical="center"/>
      <protection hidden="1"/>
    </xf>
    <xf numFmtId="0" fontId="21" fillId="0" borderId="37" xfId="0" applyFont="1" applyBorder="1" applyAlignment="1" applyProtection="1">
      <alignment vertical="top"/>
      <protection hidden="1"/>
    </xf>
    <xf numFmtId="0" fontId="21" fillId="0" borderId="14" xfId="0" applyFont="1" applyBorder="1" applyAlignment="1" applyProtection="1">
      <protection hidden="1"/>
    </xf>
    <xf numFmtId="0" fontId="0" fillId="0" borderId="14" xfId="0" applyBorder="1" applyProtection="1">
      <alignment vertical="center"/>
      <protection hidden="1"/>
    </xf>
    <xf numFmtId="0" fontId="21" fillId="0" borderId="14" xfId="0" applyFont="1" applyBorder="1" applyAlignment="1" applyProtection="1">
      <protection locked="0" hidden="1"/>
    </xf>
    <xf numFmtId="0" fontId="22" fillId="0" borderId="14" xfId="0" applyFont="1" applyBorder="1" applyAlignment="1" applyProtection="1">
      <protection hidden="1"/>
    </xf>
    <xf numFmtId="0" fontId="21" fillId="0" borderId="14" xfId="0" applyFont="1" applyBorder="1" applyAlignment="1" applyProtection="1">
      <alignment vertical="top"/>
      <protection hidden="1"/>
    </xf>
    <xf numFmtId="0" fontId="21" fillId="0" borderId="15" xfId="0" applyFont="1" applyBorder="1" applyAlignment="1" applyProtection="1">
      <alignment vertical="top"/>
      <protection hidden="1"/>
    </xf>
    <xf numFmtId="0" fontId="21" fillId="0" borderId="36" xfId="0" applyFont="1" applyBorder="1" applyAlignment="1" applyProtection="1">
      <alignment vertical="top"/>
      <protection hidden="1"/>
    </xf>
    <xf numFmtId="0" fontId="2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38" xfId="0" applyFont="1" applyBorder="1" applyAlignment="1" applyProtection="1">
      <alignment vertical="top"/>
      <protection hidden="1"/>
    </xf>
    <xf numFmtId="0" fontId="21" fillId="0" borderId="39" xfId="0" applyFont="1" applyBorder="1" applyAlignment="1" applyProtection="1">
      <alignment vertical="top"/>
      <protection hidden="1"/>
    </xf>
    <xf numFmtId="0" fontId="21" fillId="0" borderId="40" xfId="0" applyFont="1" applyBorder="1" applyAlignment="1" applyProtection="1">
      <alignment vertical="top"/>
      <protection hidden="1"/>
    </xf>
    <xf numFmtId="0" fontId="21" fillId="0" borderId="41" xfId="0" applyFont="1" applyBorder="1" applyAlignment="1" applyProtection="1">
      <alignment vertical="top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7" fillId="0" borderId="0" xfId="0" applyFont="1" applyBorder="1" applyProtection="1">
      <alignment vertical="center"/>
      <protection hidden="1"/>
    </xf>
    <xf numFmtId="0" fontId="24" fillId="0" borderId="0" xfId="0" applyFont="1" applyBorder="1" applyProtection="1">
      <alignment vertical="center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0" xfId="0" applyFont="1" applyAlignment="1" applyProtection="1">
      <alignment vertical="center" wrapText="1"/>
      <protection hidden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4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center" vertical="center"/>
      <protection hidden="1"/>
    </xf>
    <xf numFmtId="0" fontId="0" fillId="0" borderId="31" xfId="0" applyBorder="1" applyAlignment="1" applyProtection="1">
      <alignment horizontal="center" vertical="center"/>
      <protection locked="0" hidden="1"/>
    </xf>
    <xf numFmtId="0" fontId="0" fillId="0" borderId="21" xfId="0" applyBorder="1" applyAlignment="1" applyProtection="1">
      <alignment horizontal="center" vertical="center"/>
      <protection locked="0" hidden="1"/>
    </xf>
    <xf numFmtId="0" fontId="0" fillId="0" borderId="34" xfId="0" applyBorder="1" applyAlignment="1" applyProtection="1">
      <alignment horizontal="center" vertical="center"/>
      <protection locked="0" hidden="1"/>
    </xf>
    <xf numFmtId="0" fontId="0" fillId="0" borderId="22" xfId="0" applyBorder="1" applyAlignment="1" applyProtection="1">
      <alignment horizontal="center" vertical="center"/>
      <protection locked="0" hidden="1"/>
    </xf>
    <xf numFmtId="3" fontId="21" fillId="0" borderId="17" xfId="0" applyNumberFormat="1" applyFont="1" applyBorder="1" applyAlignment="1">
      <alignment horizontal="left" vertical="center"/>
    </xf>
    <xf numFmtId="3" fontId="21" fillId="0" borderId="18" xfId="0" applyNumberFormat="1" applyFont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35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left" vertical="center" wrapText="1"/>
      <protection hidden="1"/>
    </xf>
    <xf numFmtId="0" fontId="21" fillId="0" borderId="0" xfId="0" applyFont="1" applyAlignment="1" applyProtection="1">
      <alignment horizontal="center"/>
      <protection locked="0" hidden="1"/>
    </xf>
    <xf numFmtId="0" fontId="21" fillId="0" borderId="12" xfId="0" applyFont="1" applyBorder="1" applyAlignment="1" applyProtection="1">
      <alignment horizontal="center"/>
      <protection locked="0" hidden="1"/>
    </xf>
    <xf numFmtId="0" fontId="21" fillId="0" borderId="37" xfId="0" applyFont="1" applyBorder="1" applyAlignment="1" applyProtection="1">
      <alignment vertical="center" shrinkToFit="1"/>
      <protection hidden="1"/>
    </xf>
    <xf numFmtId="0" fontId="21" fillId="0" borderId="14" xfId="0" applyFont="1" applyBorder="1" applyAlignment="1" applyProtection="1">
      <alignment vertical="center" shrinkToFit="1"/>
      <protection hidden="1"/>
    </xf>
    <xf numFmtId="0" fontId="21" fillId="0" borderId="15" xfId="0" applyFont="1" applyBorder="1" applyAlignment="1" applyProtection="1">
      <alignment vertical="center" shrinkToFit="1"/>
      <protection hidden="1"/>
    </xf>
    <xf numFmtId="0" fontId="21" fillId="0" borderId="36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1" fillId="0" borderId="38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7" fillId="0" borderId="12" xfId="0" applyFont="1" applyBorder="1" applyAlignment="1" applyProtection="1">
      <alignment horizontal="center" vertical="center"/>
      <protection locked="0" hidden="1"/>
    </xf>
    <xf numFmtId="0" fontId="22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23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vertical="center"/>
      <protection hidden="1"/>
    </xf>
    <xf numFmtId="0" fontId="21" fillId="0" borderId="21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0" xfId="0" applyFont="1" applyAlignment="1" applyProtection="1">
      <alignment horizontal="right"/>
      <protection hidden="1"/>
    </xf>
    <xf numFmtId="0" fontId="21" fillId="0" borderId="12" xfId="0" applyFont="1" applyBorder="1" applyAlignment="1" applyProtection="1">
      <alignment horizontal="right"/>
      <protection hidden="1"/>
    </xf>
    <xf numFmtId="0" fontId="21" fillId="0" borderId="13" xfId="0" applyFont="1" applyBorder="1" applyAlignment="1">
      <alignment horizontal="center" vertical="center"/>
    </xf>
    <xf numFmtId="0" fontId="1" fillId="0" borderId="35" xfId="0" applyFont="1" applyBorder="1" applyAlignment="1" applyProtection="1">
      <alignment horizontal="center" vertical="center"/>
      <protection hidden="1"/>
    </xf>
    <xf numFmtId="0" fontId="1" fillId="0" borderId="36" xfId="0" applyFont="1" applyBorder="1" applyAlignment="1" applyProtection="1">
      <alignment horizontal="center" vertical="center"/>
      <protection hidden="1"/>
    </xf>
    <xf numFmtId="38" fontId="0" fillId="0" borderId="29" xfId="33" applyFont="1" applyFill="1" applyBorder="1" applyAlignment="1" applyProtection="1">
      <alignment horizontal="center" vertical="center"/>
      <protection hidden="1"/>
    </xf>
    <xf numFmtId="38" fontId="0" fillId="0" borderId="30" xfId="33" applyFont="1" applyFill="1" applyBorder="1" applyAlignment="1" applyProtection="1">
      <alignment horizontal="center" vertical="center"/>
      <protection hidden="1"/>
    </xf>
    <xf numFmtId="38" fontId="0" fillId="0" borderId="32" xfId="33" applyFont="1" applyFill="1" applyBorder="1" applyAlignment="1" applyProtection="1">
      <alignment horizontal="center" vertical="center"/>
      <protection hidden="1"/>
    </xf>
    <xf numFmtId="38" fontId="0" fillId="0" borderId="33" xfId="33" applyFont="1" applyFill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locked="0" hidden="1"/>
    </xf>
    <xf numFmtId="0" fontId="0" fillId="0" borderId="30" xfId="0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locked="0" hidden="1"/>
    </xf>
    <xf numFmtId="0" fontId="0" fillId="0" borderId="33" xfId="0" applyBorder="1" applyAlignment="1" applyProtection="1">
      <alignment horizontal="center" vertical="center"/>
      <protection locked="0"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42" xfId="0" applyFont="1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43" xfId="0" applyBorder="1" applyAlignment="1" applyProtection="1">
      <alignment vertical="center"/>
      <protection hidden="1"/>
    </xf>
    <xf numFmtId="0" fontId="21" fillId="0" borderId="36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38" xfId="0" applyBorder="1" applyAlignment="1" applyProtection="1">
      <alignment vertical="center"/>
      <protection hidden="1"/>
    </xf>
    <xf numFmtId="0" fontId="0" fillId="0" borderId="36" xfId="0" applyBorder="1" applyAlignment="1" applyProtection="1">
      <alignment vertical="center"/>
      <protection hidden="1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1" fillId="0" borderId="33" xfId="0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vertical="center"/>
      <protection hidden="1"/>
    </xf>
    <xf numFmtId="0" fontId="22" fillId="0" borderId="0" xfId="0" applyFont="1" applyBorder="1" applyAlignment="1" applyProtection="1">
      <alignment horizontal="right"/>
      <protection hidden="1"/>
    </xf>
    <xf numFmtId="0" fontId="22" fillId="0" borderId="0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 shrinkToFit="1"/>
      <protection locked="0"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left" vertical="center"/>
      <protection locked="0" hidden="1"/>
    </xf>
    <xf numFmtId="0" fontId="21" fillId="0" borderId="13" xfId="0" applyFont="1" applyBorder="1" applyAlignment="1" applyProtection="1">
      <alignment horizontal="left" vertical="center"/>
      <protection hidden="1"/>
    </xf>
    <xf numFmtId="49" fontId="21" fillId="0" borderId="13" xfId="0" applyNumberFormat="1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right"/>
      <protection hidden="1"/>
    </xf>
    <xf numFmtId="176" fontId="21" fillId="0" borderId="0" xfId="0" applyNumberFormat="1" applyFont="1" applyBorder="1" applyAlignment="1" applyProtection="1">
      <alignment horizontal="center"/>
      <protection locked="0" hidden="1"/>
    </xf>
    <xf numFmtId="176" fontId="21" fillId="0" borderId="12" xfId="0" applyNumberFormat="1" applyFont="1" applyBorder="1" applyAlignment="1" applyProtection="1">
      <alignment horizontal="center"/>
      <protection locked="0" hidden="1"/>
    </xf>
    <xf numFmtId="176" fontId="21" fillId="0" borderId="0" xfId="0" applyNumberFormat="1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21" xfId="0" applyFont="1" applyBorder="1" applyAlignment="1" applyProtection="1">
      <alignment horizontal="left" vertical="center" wrapText="1"/>
      <protection hidden="1"/>
    </xf>
    <xf numFmtId="0" fontId="21" fillId="0" borderId="22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horizontal="left" vertical="center" wrapText="1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 shrinkToFit="1"/>
      <protection locked="0" hidden="1"/>
    </xf>
    <xf numFmtId="0" fontId="21" fillId="0" borderId="12" xfId="0" applyFont="1" applyBorder="1" applyAlignment="1" applyProtection="1">
      <alignment horizontal="center" vertical="center" shrinkToFit="1"/>
      <protection locked="0" hidden="1"/>
    </xf>
    <xf numFmtId="0" fontId="21" fillId="0" borderId="38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21" fillId="0" borderId="21" xfId="0" applyFont="1" applyBorder="1" applyAlignment="1" applyProtection="1">
      <alignment horizontal="left" vertical="center"/>
      <protection hidden="1"/>
    </xf>
    <xf numFmtId="0" fontId="21" fillId="0" borderId="22" xfId="0" applyFont="1" applyBorder="1" applyAlignment="1" applyProtection="1">
      <alignment horizontal="left" vertical="center"/>
      <protection hidden="1"/>
    </xf>
    <xf numFmtId="0" fontId="22" fillId="0" borderId="21" xfId="0" applyFont="1" applyBorder="1" applyAlignment="1" applyProtection="1">
      <alignment horizontal="left" vertical="center" wrapText="1"/>
      <protection hidden="1"/>
    </xf>
    <xf numFmtId="0" fontId="21" fillId="0" borderId="20" xfId="0" applyFont="1" applyBorder="1" applyAlignment="1" applyProtection="1">
      <alignment vertical="center"/>
      <protection hidden="1"/>
    </xf>
    <xf numFmtId="0" fontId="21" fillId="0" borderId="22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 wrapText="1"/>
      <protection hidden="1"/>
    </xf>
    <xf numFmtId="0" fontId="21" fillId="0" borderId="36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38" xfId="0" applyFont="1" applyBorder="1" applyAlignment="1" applyProtection="1">
      <alignment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locked="0" hidden="1"/>
    </xf>
    <xf numFmtId="0" fontId="1" fillId="0" borderId="27" xfId="0" applyFont="1" applyBorder="1" applyAlignment="1" applyProtection="1">
      <alignment horizontal="center" vertical="center"/>
      <protection locked="0" hidden="1"/>
    </xf>
    <xf numFmtId="0" fontId="1" fillId="0" borderId="29" xfId="0" applyFont="1" applyBorder="1" applyAlignment="1" applyProtection="1">
      <alignment horizontal="center" vertical="center"/>
      <protection locked="0" hidden="1"/>
    </xf>
    <xf numFmtId="0" fontId="1" fillId="0" borderId="30" xfId="0" applyFont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0" fillId="0" borderId="26" xfId="0" applyBorder="1" applyAlignment="1" applyProtection="1">
      <alignment horizontal="center" vertical="center"/>
      <protection locked="0" hidden="1"/>
    </xf>
    <xf numFmtId="0" fontId="0" fillId="0" borderId="27" xfId="0" applyBorder="1" applyAlignment="1" applyProtection="1">
      <alignment horizontal="center" vertical="center"/>
      <protection locked="0" hidden="1"/>
    </xf>
    <xf numFmtId="0" fontId="0" fillId="0" borderId="32" xfId="0" applyBorder="1" applyAlignment="1" applyProtection="1">
      <alignment horizontal="center" vertical="center"/>
      <protection hidden="1"/>
    </xf>
    <xf numFmtId="0" fontId="21" fillId="0" borderId="20" xfId="0" applyFont="1" applyBorder="1" applyAlignment="1" applyProtection="1">
      <alignment vertical="center" shrinkToFit="1"/>
      <protection hidden="1"/>
    </xf>
    <xf numFmtId="0" fontId="21" fillId="0" borderId="21" xfId="0" applyFont="1" applyBorder="1" applyAlignment="1" applyProtection="1">
      <alignment vertical="center" shrinkToFit="1"/>
      <protection hidden="1"/>
    </xf>
    <xf numFmtId="0" fontId="23" fillId="0" borderId="10" xfId="0" applyFont="1" applyBorder="1" applyAlignment="1" applyProtection="1">
      <alignment horizontal="center" vertical="center"/>
      <protection hidden="1"/>
    </xf>
    <xf numFmtId="0" fontId="22" fillId="0" borderId="17" xfId="0" applyFont="1" applyBorder="1" applyAlignment="1" applyProtection="1">
      <alignment horizontal="left" vertical="center"/>
      <protection hidden="1"/>
    </xf>
    <xf numFmtId="0" fontId="22" fillId="0" borderId="35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2" xfId="0" applyFont="1" applyBorder="1" applyAlignment="1" applyProtection="1">
      <alignment horizontal="center" vertical="center"/>
      <protection locked="0" hidden="1"/>
    </xf>
    <xf numFmtId="0" fontId="25" fillId="0" borderId="0" xfId="0" applyFont="1" applyAlignment="1" applyProtection="1">
      <alignment horizontal="center"/>
      <protection hidden="1"/>
    </xf>
    <xf numFmtId="0" fontId="25" fillId="0" borderId="12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12" xfId="0" applyBorder="1" applyAlignment="1" applyProtection="1">
      <alignment horizontal="right"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37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0" fillId="0" borderId="20" xfId="0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21" fillId="0" borderId="0" xfId="0" applyFont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horizontal="left" shrinkToFit="1"/>
      <protection locked="0" hidden="1"/>
    </xf>
    <xf numFmtId="0" fontId="1" fillId="0" borderId="12" xfId="0" applyFont="1" applyBorder="1" applyAlignment="1" applyProtection="1">
      <alignment horizontal="left" shrinkToFit="1"/>
      <protection locked="0" hidden="1"/>
    </xf>
    <xf numFmtId="0" fontId="1" fillId="0" borderId="0" xfId="0" applyFont="1" applyAlignment="1" applyProtection="1">
      <alignment horizontal="left"/>
      <protection locked="0" hidden="1"/>
    </xf>
    <xf numFmtId="0" fontId="1" fillId="0" borderId="12" xfId="0" applyFont="1" applyBorder="1" applyAlignment="1" applyProtection="1">
      <alignment horizontal="left"/>
      <protection locked="0"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28" fillId="0" borderId="0" xfId="0" applyFont="1" applyAlignment="1" applyProtection="1">
      <alignment horizontal="center" vertical="center"/>
      <protection hidden="1"/>
    </xf>
    <xf numFmtId="0" fontId="28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protection hidden="1"/>
    </xf>
    <xf numFmtId="0" fontId="7" fillId="0" borderId="12" xfId="0" applyFont="1" applyBorder="1" applyAlignment="1" applyProtection="1">
      <protection hidden="1"/>
    </xf>
    <xf numFmtId="0" fontId="1" fillId="0" borderId="21" xfId="0" applyFont="1" applyBorder="1" applyAlignment="1" applyProtection="1">
      <alignment horizontal="left" vertical="center"/>
      <protection hidden="1"/>
    </xf>
    <xf numFmtId="0" fontId="22" fillId="0" borderId="25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vertical="center" shrinkToFit="1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0" fillId="0" borderId="27" xfId="0" applyBorder="1" applyAlignment="1" applyProtection="1">
      <alignment horizontal="center" vertical="center" wrapText="1"/>
      <protection hidden="1"/>
    </xf>
    <xf numFmtId="0" fontId="0" fillId="0" borderId="30" xfId="0" applyBorder="1" applyAlignment="1" applyProtection="1">
      <alignment horizontal="center" vertical="center" wrapText="1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12" xfId="0" applyFont="1" applyBorder="1" applyAlignment="1" applyProtection="1">
      <alignment horizontal="left"/>
      <protection hidden="1"/>
    </xf>
    <xf numFmtId="0" fontId="1" fillId="0" borderId="20" xfId="0" applyFont="1" applyBorder="1" applyAlignment="1" applyProtection="1">
      <alignment horizontal="left" vertical="center"/>
      <protection hidden="1"/>
    </xf>
    <xf numFmtId="0" fontId="21" fillId="0" borderId="42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43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left" vertical="center" wrapText="1"/>
      <protection hidden="1"/>
    </xf>
    <xf numFmtId="0" fontId="1" fillId="0" borderId="22" xfId="0" applyFont="1" applyBorder="1" applyAlignment="1" applyProtection="1">
      <alignment horizontal="left" vertical="center"/>
      <protection hidden="1"/>
    </xf>
    <xf numFmtId="0" fontId="21" fillId="0" borderId="17" xfId="0" applyFont="1" applyBorder="1" applyAlignment="1" applyProtection="1">
      <alignment horizontal="left" vertical="center"/>
      <protection hidden="1"/>
    </xf>
    <xf numFmtId="0" fontId="21" fillId="0" borderId="35" xfId="0" applyFont="1" applyBorder="1" applyAlignment="1" applyProtection="1">
      <alignment horizontal="left" vertical="center"/>
      <protection hidden="1"/>
    </xf>
    <xf numFmtId="0" fontId="21" fillId="0" borderId="45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 wrapText="1"/>
      <protection hidden="1"/>
    </xf>
    <xf numFmtId="0" fontId="21" fillId="0" borderId="14" xfId="0" applyFont="1" applyBorder="1" applyAlignment="1" applyProtection="1">
      <alignment horizontal="center"/>
      <protection locked="0" hidden="1"/>
    </xf>
    <xf numFmtId="0" fontId="21" fillId="0" borderId="14" xfId="0" applyFont="1" applyBorder="1" applyAlignment="1" applyProtection="1">
      <alignment horizontal="right"/>
      <protection hidden="1"/>
    </xf>
    <xf numFmtId="0" fontId="22" fillId="0" borderId="20" xfId="0" applyFont="1" applyBorder="1" applyAlignment="1" applyProtection="1">
      <alignment horizontal="left" vertical="center" wrapText="1"/>
      <protection hidden="1"/>
    </xf>
    <xf numFmtId="0" fontId="21" fillId="0" borderId="38" xfId="0" applyFont="1" applyBorder="1" applyAlignment="1" applyProtection="1">
      <alignment horizontal="center" vertical="center" wrapText="1"/>
      <protection hidden="1"/>
    </xf>
    <xf numFmtId="0" fontId="21" fillId="0" borderId="44" xfId="0" applyFont="1" applyBorder="1" applyAlignment="1" applyProtection="1">
      <alignment horizontal="center" vertical="center" wrapText="1"/>
      <protection hidden="1"/>
    </xf>
    <xf numFmtId="0" fontId="21" fillId="0" borderId="36" xfId="0" applyFont="1" applyBorder="1" applyAlignment="1" applyProtection="1">
      <alignment horizontal="center" vertical="center" wrapText="1"/>
      <protection hidden="1"/>
    </xf>
    <xf numFmtId="0" fontId="21" fillId="0" borderId="11" xfId="0" applyFont="1" applyBorder="1" applyAlignment="1" applyProtection="1">
      <alignment horizontal="center" vertical="center" wrapText="1"/>
      <protection hidden="1"/>
    </xf>
    <xf numFmtId="49" fontId="1" fillId="0" borderId="13" xfId="0" applyNumberFormat="1" applyFont="1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0" fillId="0" borderId="20" xfId="0" applyBorder="1" applyAlignment="1" applyProtection="1">
      <alignment horizontal="center" vertical="center"/>
      <protection locked="0"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28" xfId="0" applyFont="1" applyBorder="1" applyAlignment="1" applyProtection="1">
      <alignment horizontal="center" vertical="center"/>
      <protection locked="0" hidden="1"/>
    </xf>
    <xf numFmtId="0" fontId="1" fillId="0" borderId="20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locked="0" hidden="1"/>
    </xf>
    <xf numFmtId="0" fontId="1" fillId="0" borderId="21" xfId="0" applyFont="1" applyBorder="1" applyAlignment="1" applyProtection="1">
      <alignment horizontal="center" vertical="center"/>
      <protection locked="0"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21" xfId="0" applyFont="1" applyBorder="1" applyAlignment="1" applyProtection="1">
      <alignment horizontal="center" vertical="center"/>
      <protection hidden="1"/>
    </xf>
    <xf numFmtId="0" fontId="1" fillId="0" borderId="34" xfId="0" applyFont="1" applyBorder="1" applyAlignment="1" applyProtection="1">
      <alignment horizontal="center" vertical="center"/>
      <protection hidden="1"/>
    </xf>
    <xf numFmtId="0" fontId="1" fillId="0" borderId="2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22" fillId="0" borderId="0" xfId="0" applyFont="1" applyBorder="1" applyAlignment="1" applyProtection="1">
      <alignment horizontal="left"/>
      <protection hidden="1"/>
    </xf>
    <xf numFmtId="0" fontId="22" fillId="0" borderId="12" xfId="0" applyFont="1" applyBorder="1" applyAlignment="1" applyProtection="1">
      <alignment horizontal="left"/>
      <protection hidden="1"/>
    </xf>
    <xf numFmtId="0" fontId="21" fillId="0" borderId="21" xfId="0" applyFont="1" applyBorder="1" applyAlignment="1" applyProtection="1">
      <alignment vertical="center" wrapText="1"/>
      <protection hidden="1"/>
    </xf>
    <xf numFmtId="0" fontId="21" fillId="0" borderId="20" xfId="0" applyFont="1" applyBorder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center" vertical="top"/>
      <protection hidden="1"/>
    </xf>
    <xf numFmtId="0" fontId="22" fillId="0" borderId="45" xfId="0" applyFont="1" applyBorder="1" applyAlignment="1" applyProtection="1">
      <alignment horizontal="left" vertical="center"/>
      <protection hidden="1"/>
    </xf>
    <xf numFmtId="0" fontId="20" fillId="0" borderId="13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7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Normal 2" xfId="44" xr:uid="{31E3F5D1-0C20-4C9D-9582-48A66CFC66D6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3B5D52CF-33A5-4865-BFCA-C1C856D7E87C}"/>
    <cellStyle name="良い" xfId="42" builtinId="26" customBuiltin="1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V289"/>
  <sheetViews>
    <sheetView tabSelected="1" zoomScale="95" zoomScaleNormal="95" zoomScaleSheetLayoutView="100" workbookViewId="0">
      <selection activeCell="R10" sqref="R10:AN11"/>
    </sheetView>
  </sheetViews>
  <sheetFormatPr defaultColWidth="0" defaultRowHeight="12.95" customHeight="1" zeroHeight="1" x14ac:dyDescent="0.15"/>
  <cols>
    <col min="1" max="4" width="1.625" style="18" customWidth="1"/>
    <col min="5" max="6" width="1.125" style="18" customWidth="1"/>
    <col min="7" max="12" width="1.25" style="18" customWidth="1"/>
    <col min="13" max="23" width="1.125" style="18" customWidth="1"/>
    <col min="24" max="26" width="1.625" style="18" customWidth="1"/>
    <col min="27" max="42" width="1.125" style="18" customWidth="1"/>
    <col min="43" max="44" width="1.375" style="18" customWidth="1"/>
    <col min="45" max="47" width="1.75" style="18" customWidth="1"/>
    <col min="48" max="59" width="1.125" style="18" customWidth="1"/>
    <col min="60" max="61" width="1.5" style="18" customWidth="1"/>
    <col min="62" max="71" width="1.125" style="18" customWidth="1"/>
    <col min="72" max="74" width="1.25" style="18" customWidth="1"/>
    <col min="75" max="90" width="1.125" style="18" customWidth="1"/>
    <col min="91" max="100" width="1.625" style="18" customWidth="1"/>
    <col min="101" max="101" width="5.625" style="18" customWidth="1"/>
    <col min="102" max="106" width="5.625" style="1" hidden="1"/>
    <col min="107" max="107" width="5.375" style="1" hidden="1"/>
    <col min="108" max="109" width="8.125" style="1" hidden="1"/>
    <col min="110" max="110" width="12" style="1" hidden="1"/>
    <col min="111" max="111" width="9.375" style="1" hidden="1"/>
    <col min="112" max="112" width="11.875" style="1" hidden="1"/>
    <col min="113" max="113" width="11" style="1" hidden="1"/>
    <col min="114" max="114" width="6.125" style="1" hidden="1"/>
    <col min="115" max="115" width="10.875" style="1" hidden="1"/>
    <col min="116" max="116" width="11.375" style="1" hidden="1"/>
    <col min="117" max="117" width="14.125" style="1" hidden="1"/>
    <col min="118" max="118" width="12.875" style="1" hidden="1"/>
    <col min="119" max="119" width="2.875" style="1" hidden="1"/>
    <col min="120" max="120" width="3.875" style="1" hidden="1"/>
    <col min="121" max="121" width="8.875" style="1" hidden="1"/>
    <col min="122" max="122" width="2.875" style="1" hidden="1"/>
    <col min="123" max="123" width="4.375" style="1" hidden="1"/>
    <col min="124" max="124" width="2.875" style="1" hidden="1"/>
    <col min="125" max="125" width="4.625" style="1" hidden="1"/>
    <col min="126" max="126" width="5.625" style="1" hidden="1"/>
    <col min="127" max="16384" width="9" style="1" hidden="1"/>
  </cols>
  <sheetData>
    <row r="1" spans="5:89" ht="8.1" customHeight="1" x14ac:dyDescent="0.15"/>
    <row r="2" spans="5:89" ht="8.1" customHeight="1" x14ac:dyDescent="0.15"/>
    <row r="3" spans="5:89" ht="8.1" customHeight="1" x14ac:dyDescent="0.15">
      <c r="E3" s="240" t="s">
        <v>71</v>
      </c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  <c r="BF3" s="241"/>
      <c r="BG3" s="241"/>
      <c r="BH3" s="241"/>
      <c r="BI3" s="241"/>
      <c r="BJ3" s="241"/>
      <c r="BK3" s="241"/>
      <c r="BL3" s="241"/>
      <c r="BM3" s="241"/>
      <c r="BN3" s="241"/>
      <c r="BO3" s="241"/>
      <c r="BP3" s="241"/>
      <c r="BQ3" s="241"/>
      <c r="BR3" s="241"/>
      <c r="BS3" s="241"/>
      <c r="BT3" s="241"/>
      <c r="BU3" s="241"/>
      <c r="BV3" s="241"/>
      <c r="BW3" s="241"/>
      <c r="BX3" s="241"/>
      <c r="BY3" s="241"/>
      <c r="BZ3" s="241"/>
      <c r="CA3" s="241"/>
      <c r="CB3" s="241"/>
      <c r="CC3" s="241"/>
      <c r="CD3" s="241"/>
      <c r="CE3" s="241"/>
      <c r="CF3" s="241"/>
      <c r="CG3" s="241"/>
      <c r="CH3" s="241"/>
      <c r="CI3" s="241"/>
      <c r="CJ3" s="241"/>
      <c r="CK3" s="241"/>
    </row>
    <row r="4" spans="5:89" ht="8.1" customHeight="1" x14ac:dyDescent="0.15"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</row>
    <row r="5" spans="5:89" ht="8.1" customHeight="1" x14ac:dyDescent="0.15">
      <c r="E5" s="19"/>
      <c r="T5" s="20"/>
      <c r="U5" s="20"/>
      <c r="V5" s="20"/>
      <c r="W5" s="20"/>
      <c r="X5" s="20"/>
      <c r="Y5" s="20"/>
      <c r="Z5" s="20"/>
      <c r="AA5" s="238" t="s">
        <v>72</v>
      </c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9" t="s">
        <v>207</v>
      </c>
      <c r="AM5" s="239"/>
      <c r="AN5" s="239"/>
      <c r="AO5" s="239"/>
      <c r="AP5" s="239"/>
      <c r="AQ5" s="239"/>
      <c r="AR5" s="239"/>
      <c r="AS5" s="239"/>
      <c r="AT5" s="239"/>
      <c r="AU5" s="239"/>
      <c r="AV5" s="239"/>
      <c r="AW5" s="239"/>
      <c r="AX5" s="238" t="s">
        <v>73</v>
      </c>
      <c r="AY5" s="238"/>
      <c r="AZ5" s="238"/>
      <c r="BA5" s="238"/>
      <c r="BB5" s="238"/>
      <c r="BC5" s="238"/>
      <c r="BD5" s="238"/>
      <c r="BE5" s="238"/>
      <c r="BF5" s="238"/>
      <c r="BG5" s="238" t="str">
        <f>IF(OR(AL5="認定番号",AL5=""),"？",VLOOKUP(AL5,DH23:DI35,2,FALSE))</f>
        <v>DBGJP-1A</v>
      </c>
      <c r="BH5" s="238"/>
      <c r="BI5" s="238"/>
      <c r="BJ5" s="238"/>
      <c r="BK5" s="238"/>
      <c r="BL5" s="238"/>
      <c r="BM5" s="238"/>
      <c r="BN5" s="238"/>
      <c r="BO5" s="238"/>
      <c r="BP5" s="238"/>
      <c r="BQ5" s="20"/>
      <c r="BR5" s="20"/>
      <c r="BS5" s="20"/>
      <c r="BT5" s="20"/>
    </row>
    <row r="6" spans="5:89" ht="8.1" customHeight="1" x14ac:dyDescent="0.15">
      <c r="R6" s="20"/>
      <c r="S6" s="20"/>
      <c r="T6" s="20"/>
      <c r="U6" s="20"/>
      <c r="V6" s="20"/>
      <c r="W6" s="20"/>
      <c r="X6" s="20"/>
      <c r="Y6" s="20"/>
      <c r="Z6" s="20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9"/>
      <c r="AM6" s="239"/>
      <c r="AN6" s="239"/>
      <c r="AO6" s="239"/>
      <c r="AP6" s="239"/>
      <c r="AQ6" s="239"/>
      <c r="AR6" s="239"/>
      <c r="AS6" s="239"/>
      <c r="AT6" s="239"/>
      <c r="AU6" s="239"/>
      <c r="AV6" s="239"/>
      <c r="AW6" s="239"/>
      <c r="AX6" s="238"/>
      <c r="AY6" s="238"/>
      <c r="AZ6" s="238"/>
      <c r="BA6" s="238"/>
      <c r="BB6" s="238"/>
      <c r="BC6" s="238"/>
      <c r="BD6" s="238"/>
      <c r="BE6" s="238"/>
      <c r="BF6" s="238"/>
      <c r="BG6" s="238"/>
      <c r="BH6" s="238"/>
      <c r="BI6" s="238"/>
      <c r="BJ6" s="238"/>
      <c r="BK6" s="238"/>
      <c r="BL6" s="238"/>
      <c r="BM6" s="238"/>
      <c r="BN6" s="238"/>
      <c r="BO6" s="238"/>
      <c r="BP6" s="238"/>
      <c r="BQ6" s="20"/>
      <c r="BR6" s="20"/>
      <c r="BS6" s="20"/>
      <c r="BT6" s="20"/>
    </row>
    <row r="7" spans="5:89" ht="8.1" customHeight="1" x14ac:dyDescent="0.15"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</row>
    <row r="8" spans="5:89" ht="8.1" customHeight="1" x14ac:dyDescent="0.15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1"/>
      <c r="AP8" s="21"/>
      <c r="AQ8" s="143" t="s">
        <v>74</v>
      </c>
      <c r="AR8" s="143"/>
      <c r="AS8" s="143"/>
      <c r="AT8" s="143"/>
      <c r="AU8" s="143"/>
      <c r="AV8" s="143"/>
      <c r="AW8" s="122"/>
      <c r="AX8" s="122"/>
      <c r="AY8" s="122"/>
      <c r="AZ8" s="122"/>
      <c r="BA8" s="122"/>
      <c r="BB8" s="258" t="s">
        <v>75</v>
      </c>
      <c r="BC8" s="258"/>
      <c r="BD8" s="258"/>
      <c r="BE8" s="258"/>
      <c r="BF8" s="258"/>
      <c r="BG8" s="21"/>
      <c r="BH8" s="251" t="s">
        <v>76</v>
      </c>
      <c r="BI8" s="251"/>
      <c r="BJ8" s="251"/>
      <c r="BK8" s="251"/>
      <c r="BL8" s="251"/>
      <c r="BM8" s="251"/>
      <c r="BN8" s="251"/>
      <c r="BO8" s="251"/>
      <c r="BP8" s="251"/>
      <c r="BQ8" s="251"/>
      <c r="BR8" s="251"/>
      <c r="BS8" s="251"/>
      <c r="BT8" s="251"/>
      <c r="BU8" s="25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</row>
    <row r="9" spans="5:89" ht="8.1" customHeight="1" x14ac:dyDescent="0.15"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1"/>
      <c r="AP9" s="21"/>
      <c r="AQ9" s="144"/>
      <c r="AR9" s="144"/>
      <c r="AS9" s="144"/>
      <c r="AT9" s="144"/>
      <c r="AU9" s="144"/>
      <c r="AV9" s="144"/>
      <c r="AW9" s="123"/>
      <c r="AX9" s="123"/>
      <c r="AY9" s="123"/>
      <c r="AZ9" s="123"/>
      <c r="BA9" s="123"/>
      <c r="BB9" s="259"/>
      <c r="BC9" s="259"/>
      <c r="BD9" s="259"/>
      <c r="BE9" s="259"/>
      <c r="BF9" s="259"/>
      <c r="BG9" s="21"/>
      <c r="BH9" s="251"/>
      <c r="BI9" s="251"/>
      <c r="BJ9" s="251"/>
      <c r="BK9" s="251"/>
      <c r="BL9" s="251"/>
      <c r="BM9" s="251"/>
      <c r="BN9" s="251"/>
      <c r="BO9" s="251"/>
      <c r="BP9" s="251"/>
      <c r="BQ9" s="251"/>
      <c r="BR9" s="251"/>
      <c r="BS9" s="251"/>
      <c r="BT9" s="251"/>
      <c r="BU9" s="25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</row>
    <row r="10" spans="5:89" ht="8.1" customHeight="1" x14ac:dyDescent="0.15">
      <c r="F10" s="242" t="s">
        <v>77</v>
      </c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21" t="s">
        <v>78</v>
      </c>
      <c r="R10" s="233"/>
      <c r="S10" s="233"/>
      <c r="T10" s="233"/>
      <c r="U10" s="233"/>
      <c r="V10" s="233"/>
      <c r="W10" s="233"/>
      <c r="X10" s="233"/>
      <c r="Y10" s="233"/>
      <c r="Z10" s="233"/>
      <c r="AA10" s="233"/>
      <c r="AB10" s="233"/>
      <c r="AC10" s="233"/>
      <c r="AD10" s="233"/>
      <c r="AE10" s="233"/>
      <c r="AF10" s="233"/>
      <c r="AG10" s="233"/>
      <c r="AH10" s="233"/>
      <c r="AI10" s="233"/>
      <c r="AJ10" s="233"/>
      <c r="AK10" s="233"/>
      <c r="AL10" s="233"/>
      <c r="AM10" s="233"/>
      <c r="AN10" s="233"/>
      <c r="AQ10" s="143" t="s">
        <v>79</v>
      </c>
      <c r="AR10" s="223"/>
      <c r="AS10" s="223"/>
      <c r="AT10" s="223"/>
      <c r="AU10" s="223"/>
      <c r="AV10" s="223"/>
      <c r="AW10" s="122"/>
      <c r="AX10" s="122"/>
      <c r="AY10" s="122"/>
      <c r="AZ10" s="122"/>
      <c r="BA10" s="122"/>
      <c r="BB10" s="122" t="s">
        <v>204</v>
      </c>
      <c r="BC10" s="122"/>
      <c r="BD10" s="122"/>
      <c r="BE10" s="122"/>
      <c r="BF10" s="122"/>
      <c r="BG10" s="21"/>
      <c r="BH10" s="131">
        <v>20220</v>
      </c>
      <c r="BI10" s="131"/>
      <c r="BJ10" s="131"/>
      <c r="BK10" s="131"/>
      <c r="BL10" s="131"/>
      <c r="BM10" s="131"/>
      <c r="BN10" s="131"/>
      <c r="BO10" s="230"/>
      <c r="BP10" s="230"/>
      <c r="BQ10" s="230"/>
      <c r="BR10" s="230"/>
      <c r="BS10" s="230"/>
      <c r="BT10" s="230"/>
      <c r="BU10" s="237" t="s">
        <v>80</v>
      </c>
      <c r="BV10" s="237"/>
      <c r="BW10" s="237"/>
      <c r="BX10" s="237"/>
      <c r="BY10" s="237"/>
      <c r="BZ10" s="237"/>
      <c r="CA10" s="237"/>
      <c r="CB10" s="237"/>
      <c r="CC10" s="237"/>
      <c r="CD10" s="237"/>
      <c r="CE10" s="237"/>
      <c r="CF10" s="237"/>
      <c r="CG10" s="237"/>
      <c r="CH10" s="237"/>
      <c r="CI10" s="237"/>
      <c r="CJ10" s="237"/>
      <c r="CK10" s="237"/>
    </row>
    <row r="11" spans="5:89" ht="8.1" customHeight="1" x14ac:dyDescent="0.15"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22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Q11" s="224"/>
      <c r="AR11" s="224"/>
      <c r="AS11" s="224"/>
      <c r="AT11" s="224"/>
      <c r="AU11" s="224"/>
      <c r="AV11" s="224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21"/>
      <c r="BH11" s="132"/>
      <c r="BI11" s="132"/>
      <c r="BJ11" s="132"/>
      <c r="BK11" s="132"/>
      <c r="BL11" s="132"/>
      <c r="BM11" s="132"/>
      <c r="BN11" s="132"/>
      <c r="BO11" s="220"/>
      <c r="BP11" s="220"/>
      <c r="BQ11" s="220"/>
      <c r="BR11" s="220"/>
      <c r="BS11" s="220"/>
      <c r="BT11" s="220"/>
      <c r="BU11" s="237"/>
      <c r="BV11" s="237"/>
      <c r="BW11" s="237"/>
      <c r="BX11" s="237"/>
      <c r="BY11" s="237"/>
      <c r="BZ11" s="237"/>
      <c r="CA11" s="237"/>
      <c r="CB11" s="237"/>
      <c r="CC11" s="237"/>
      <c r="CD11" s="237"/>
      <c r="CE11" s="237"/>
      <c r="CF11" s="237"/>
      <c r="CG11" s="237"/>
      <c r="CH11" s="237"/>
      <c r="CI11" s="237"/>
      <c r="CJ11" s="237"/>
      <c r="CK11" s="237"/>
    </row>
    <row r="12" spans="5:89" ht="8.1" customHeight="1" x14ac:dyDescent="0.15">
      <c r="F12" s="242" t="s">
        <v>81</v>
      </c>
      <c r="G12" s="242"/>
      <c r="H12" s="242"/>
      <c r="I12" s="242"/>
      <c r="J12" s="242"/>
      <c r="K12" s="242"/>
      <c r="L12" s="242"/>
      <c r="M12" s="242"/>
      <c r="N12" s="242"/>
      <c r="O12" s="242"/>
      <c r="P12" s="221"/>
      <c r="Q12" s="221" t="s">
        <v>78</v>
      </c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  <c r="AC12" s="235"/>
      <c r="AD12" s="235"/>
      <c r="AE12" s="235"/>
      <c r="AF12" s="235"/>
      <c r="AG12" s="235"/>
      <c r="AH12" s="235"/>
      <c r="AI12" s="235"/>
      <c r="AJ12" s="235"/>
      <c r="AK12" s="235"/>
      <c r="AL12" s="235"/>
      <c r="AM12" s="235"/>
      <c r="AN12" s="235"/>
      <c r="AQ12" s="273" t="s">
        <v>82</v>
      </c>
      <c r="AR12" s="273"/>
      <c r="AS12" s="273"/>
      <c r="AT12" s="273"/>
      <c r="AU12" s="273"/>
      <c r="AV12" s="273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3"/>
      <c r="BH12" s="23"/>
      <c r="BI12" s="23"/>
      <c r="BJ12" s="122"/>
      <c r="BK12" s="122"/>
      <c r="BL12" s="122"/>
      <c r="BM12" s="122"/>
      <c r="BO12" s="24"/>
      <c r="BP12" s="24"/>
      <c r="BQ12" s="24"/>
      <c r="BR12" s="24"/>
      <c r="BS12" s="24"/>
      <c r="BT12" s="24"/>
      <c r="BU12" s="24"/>
      <c r="BV12" s="24"/>
      <c r="CI12" s="24"/>
      <c r="CJ12" s="24"/>
      <c r="CK12" s="24"/>
    </row>
    <row r="13" spans="5:89" ht="8.1" customHeight="1" x14ac:dyDescent="0.15"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22"/>
      <c r="Q13" s="222"/>
      <c r="R13" s="236"/>
      <c r="S13" s="236"/>
      <c r="T13" s="236"/>
      <c r="U13" s="236"/>
      <c r="V13" s="236"/>
      <c r="W13" s="236"/>
      <c r="X13" s="236"/>
      <c r="Y13" s="236"/>
      <c r="Z13" s="236"/>
      <c r="AA13" s="236"/>
      <c r="AB13" s="236"/>
      <c r="AC13" s="236"/>
      <c r="AD13" s="236"/>
      <c r="AE13" s="236"/>
      <c r="AF13" s="236"/>
      <c r="AG13" s="236"/>
      <c r="AH13" s="236"/>
      <c r="AI13" s="236"/>
      <c r="AJ13" s="236"/>
      <c r="AK13" s="236"/>
      <c r="AL13" s="236"/>
      <c r="AM13" s="236"/>
      <c r="AN13" s="236"/>
      <c r="AQ13" s="144"/>
      <c r="AR13" s="144"/>
      <c r="AS13" s="144"/>
      <c r="AT13" s="144"/>
      <c r="AU13" s="144"/>
      <c r="AV13" s="144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23"/>
      <c r="BH13" s="23"/>
      <c r="BI13" s="23"/>
      <c r="BJ13" s="122"/>
      <c r="BK13" s="122"/>
      <c r="BL13" s="122"/>
      <c r="BM13" s="122"/>
      <c r="BO13" s="24"/>
      <c r="BP13" s="24"/>
      <c r="BQ13" s="24"/>
      <c r="BR13" s="24"/>
      <c r="BS13" s="24"/>
      <c r="BT13" s="24"/>
      <c r="BU13" s="24"/>
      <c r="BV13" s="24"/>
      <c r="CI13" s="24"/>
      <c r="CJ13" s="24"/>
      <c r="CK13" s="24"/>
    </row>
    <row r="14" spans="5:89" ht="8.1" customHeight="1" x14ac:dyDescent="0.15">
      <c r="F14" s="242" t="s">
        <v>83</v>
      </c>
      <c r="G14" s="242"/>
      <c r="H14" s="242"/>
      <c r="I14" s="242"/>
      <c r="J14" s="242"/>
      <c r="K14" s="242"/>
      <c r="L14" s="242"/>
      <c r="M14" s="242"/>
      <c r="N14" s="242"/>
      <c r="O14" s="242"/>
      <c r="P14" s="221"/>
      <c r="Q14" s="221" t="s">
        <v>78</v>
      </c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Q14" s="143" t="s">
        <v>84</v>
      </c>
      <c r="AR14" s="143"/>
      <c r="AS14" s="143"/>
      <c r="AT14" s="143"/>
      <c r="AU14" s="143"/>
      <c r="AV14" s="122" t="s">
        <v>85</v>
      </c>
      <c r="AW14" s="122"/>
      <c r="AX14" s="122"/>
      <c r="AY14" s="122"/>
      <c r="AZ14" s="122"/>
      <c r="BA14" s="122"/>
      <c r="BB14" s="231" t="s">
        <v>38</v>
      </c>
      <c r="BC14" s="231"/>
      <c r="BD14" s="122"/>
      <c r="BE14" s="122"/>
      <c r="BF14" s="122"/>
      <c r="BG14" s="231" t="s">
        <v>86</v>
      </c>
      <c r="BH14" s="231"/>
      <c r="BI14" s="122"/>
      <c r="BJ14" s="122"/>
      <c r="BK14" s="122"/>
      <c r="BL14" s="231" t="s">
        <v>87</v>
      </c>
      <c r="BM14" s="231"/>
      <c r="BO14" s="131" t="s">
        <v>88</v>
      </c>
      <c r="BP14" s="131"/>
      <c r="BQ14" s="131"/>
      <c r="BR14" s="131"/>
      <c r="BS14" s="131"/>
      <c r="BT14" s="131"/>
      <c r="BU14" s="131"/>
      <c r="BV14" s="131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1" t="s">
        <v>89</v>
      </c>
      <c r="CJ14" s="131"/>
      <c r="CK14" s="131"/>
    </row>
    <row r="15" spans="5:89" ht="8.1" customHeight="1" x14ac:dyDescent="0.15">
      <c r="F15" s="243"/>
      <c r="G15" s="243"/>
      <c r="H15" s="243"/>
      <c r="I15" s="243"/>
      <c r="J15" s="243"/>
      <c r="K15" s="243"/>
      <c r="L15" s="243"/>
      <c r="M15" s="243"/>
      <c r="N15" s="243"/>
      <c r="O15" s="243"/>
      <c r="P15" s="222"/>
      <c r="Q15" s="222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Q15" s="144"/>
      <c r="AR15" s="144"/>
      <c r="AS15" s="144"/>
      <c r="AT15" s="144"/>
      <c r="AU15" s="144"/>
      <c r="AV15" s="123"/>
      <c r="AW15" s="123"/>
      <c r="AX15" s="123"/>
      <c r="AY15" s="123"/>
      <c r="AZ15" s="123"/>
      <c r="BA15" s="123"/>
      <c r="BB15" s="232"/>
      <c r="BC15" s="232"/>
      <c r="BD15" s="123"/>
      <c r="BE15" s="123"/>
      <c r="BF15" s="123"/>
      <c r="BG15" s="232"/>
      <c r="BH15" s="232"/>
      <c r="BI15" s="123"/>
      <c r="BJ15" s="123"/>
      <c r="BK15" s="123"/>
      <c r="BL15" s="232"/>
      <c r="BM15" s="232"/>
      <c r="BO15" s="132"/>
      <c r="BP15" s="132"/>
      <c r="BQ15" s="132"/>
      <c r="BR15" s="132"/>
      <c r="BS15" s="132"/>
      <c r="BT15" s="132"/>
      <c r="BU15" s="132"/>
      <c r="BV15" s="132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2"/>
      <c r="CJ15" s="132"/>
      <c r="CK15" s="132"/>
    </row>
    <row r="16" spans="5:89" ht="8.1" customHeight="1" x14ac:dyDescent="0.15">
      <c r="BH16" s="25"/>
      <c r="BI16" s="25"/>
      <c r="BJ16" s="25"/>
      <c r="BK16" s="25"/>
      <c r="BL16" s="25"/>
      <c r="BM16" s="25"/>
      <c r="BN16" s="25"/>
    </row>
    <row r="17" spans="5:125" ht="8.1" customHeight="1" x14ac:dyDescent="0.15">
      <c r="E17" s="248" t="s">
        <v>90</v>
      </c>
      <c r="F17" s="249"/>
      <c r="G17" s="249"/>
      <c r="H17" s="249"/>
      <c r="I17" s="249"/>
      <c r="J17" s="249"/>
      <c r="K17" s="249"/>
      <c r="L17" s="249"/>
      <c r="M17" s="138" t="s">
        <v>91</v>
      </c>
      <c r="N17" s="246"/>
      <c r="O17" s="246"/>
      <c r="P17" s="246"/>
      <c r="Q17" s="246"/>
      <c r="R17" s="246"/>
      <c r="S17" s="246"/>
      <c r="T17" s="246"/>
      <c r="U17" s="246"/>
      <c r="V17" s="246"/>
      <c r="W17" s="246"/>
      <c r="X17" s="138" t="s">
        <v>92</v>
      </c>
      <c r="Y17" s="246"/>
      <c r="Z17" s="246"/>
      <c r="AA17" s="246"/>
      <c r="AB17" s="246"/>
      <c r="AC17" s="246"/>
      <c r="AD17" s="246"/>
      <c r="AE17" s="246"/>
      <c r="AF17" s="246"/>
      <c r="AG17" s="246"/>
      <c r="AH17" s="246"/>
      <c r="AI17" s="246"/>
      <c r="AJ17" s="246"/>
      <c r="AK17" s="138" t="s">
        <v>93</v>
      </c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8" t="s">
        <v>94</v>
      </c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252" t="s">
        <v>95</v>
      </c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</row>
    <row r="18" spans="5:125" ht="8.1" customHeight="1" x14ac:dyDescent="0.15">
      <c r="E18" s="249"/>
      <c r="F18" s="249"/>
      <c r="G18" s="249"/>
      <c r="H18" s="249"/>
      <c r="I18" s="249"/>
      <c r="J18" s="249"/>
      <c r="K18" s="249"/>
      <c r="L18" s="249"/>
      <c r="M18" s="246"/>
      <c r="N18" s="246"/>
      <c r="O18" s="246"/>
      <c r="P18" s="246"/>
      <c r="Q18" s="246"/>
      <c r="R18" s="246"/>
      <c r="S18" s="246"/>
      <c r="T18" s="246"/>
      <c r="U18" s="246"/>
      <c r="V18" s="246"/>
      <c r="W18" s="246"/>
      <c r="X18" s="246"/>
      <c r="Y18" s="246"/>
      <c r="Z18" s="246"/>
      <c r="AA18" s="246"/>
      <c r="AB18" s="246"/>
      <c r="AC18" s="246"/>
      <c r="AD18" s="246"/>
      <c r="AE18" s="246"/>
      <c r="AF18" s="246"/>
      <c r="AG18" s="246"/>
      <c r="AH18" s="246"/>
      <c r="AI18" s="246"/>
      <c r="AJ18" s="246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DC18" s="5"/>
      <c r="DD18" s="5"/>
    </row>
    <row r="19" spans="5:125" ht="8.1" customHeight="1" x14ac:dyDescent="0.15">
      <c r="E19" s="249"/>
      <c r="F19" s="249"/>
      <c r="G19" s="249"/>
      <c r="H19" s="249"/>
      <c r="I19" s="249"/>
      <c r="J19" s="249"/>
      <c r="K19" s="249"/>
      <c r="L19" s="249"/>
      <c r="M19" s="246"/>
      <c r="N19" s="246"/>
      <c r="O19" s="246"/>
      <c r="P19" s="246"/>
      <c r="Q19" s="246"/>
      <c r="R19" s="246"/>
      <c r="S19" s="246"/>
      <c r="T19" s="246"/>
      <c r="U19" s="246"/>
      <c r="V19" s="246"/>
      <c r="W19" s="246"/>
      <c r="X19" s="246"/>
      <c r="Y19" s="246"/>
      <c r="Z19" s="246"/>
      <c r="AA19" s="246"/>
      <c r="AB19" s="246"/>
      <c r="AC19" s="246"/>
      <c r="AD19" s="246"/>
      <c r="AE19" s="246"/>
      <c r="AF19" s="246"/>
      <c r="AG19" s="246"/>
      <c r="AH19" s="246"/>
      <c r="AI19" s="246"/>
      <c r="AJ19" s="246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5" t="s">
        <v>96</v>
      </c>
      <c r="BX19" s="136"/>
      <c r="BY19" s="136"/>
      <c r="BZ19" s="136"/>
      <c r="CA19" s="136"/>
      <c r="CB19" s="253" t="s">
        <v>97</v>
      </c>
      <c r="CC19" s="253"/>
      <c r="CD19" s="253"/>
      <c r="CE19" s="253"/>
      <c r="CF19" s="253"/>
      <c r="CG19" s="245" t="s">
        <v>98</v>
      </c>
      <c r="CH19" s="246"/>
      <c r="CI19" s="246"/>
      <c r="CJ19" s="246"/>
      <c r="CK19" s="2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7"/>
      <c r="DF19"/>
    </row>
    <row r="20" spans="5:125" ht="8.1" customHeight="1" x14ac:dyDescent="0.15">
      <c r="E20" s="249"/>
      <c r="F20" s="249"/>
      <c r="G20" s="249"/>
      <c r="H20" s="249"/>
      <c r="I20" s="249"/>
      <c r="J20" s="249"/>
      <c r="K20" s="249"/>
      <c r="L20" s="249"/>
      <c r="M20" s="246"/>
      <c r="N20" s="246"/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6"/>
      <c r="Z20" s="246"/>
      <c r="AA20" s="246"/>
      <c r="AB20" s="246"/>
      <c r="AC20" s="246"/>
      <c r="AD20" s="246"/>
      <c r="AE20" s="246"/>
      <c r="AF20" s="246"/>
      <c r="AG20" s="246"/>
      <c r="AH20" s="246"/>
      <c r="AI20" s="246"/>
      <c r="AJ20" s="246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5"/>
      <c r="BX20" s="136"/>
      <c r="BY20" s="136"/>
      <c r="BZ20" s="136"/>
      <c r="CA20" s="136"/>
      <c r="CB20" s="253"/>
      <c r="CC20" s="253"/>
      <c r="CD20" s="253"/>
      <c r="CE20" s="253"/>
      <c r="CF20" s="253"/>
      <c r="CG20" s="245"/>
      <c r="CH20" s="246"/>
      <c r="CI20" s="246"/>
      <c r="CJ20" s="246"/>
      <c r="CK20" s="2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7"/>
      <c r="DH20" s="6"/>
    </row>
    <row r="21" spans="5:125" ht="8.1" customHeight="1" x14ac:dyDescent="0.15">
      <c r="E21" s="249"/>
      <c r="F21" s="249"/>
      <c r="G21" s="249"/>
      <c r="H21" s="249"/>
      <c r="I21" s="249"/>
      <c r="J21" s="249"/>
      <c r="K21" s="249"/>
      <c r="L21" s="249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46"/>
      <c r="X21" s="246"/>
      <c r="Y21" s="246"/>
      <c r="Z21" s="246"/>
      <c r="AA21" s="246"/>
      <c r="AB21" s="246"/>
      <c r="AC21" s="246"/>
      <c r="AD21" s="246"/>
      <c r="AE21" s="246"/>
      <c r="AF21" s="246"/>
      <c r="AG21" s="246"/>
      <c r="AH21" s="246"/>
      <c r="AI21" s="246"/>
      <c r="AJ21" s="246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7"/>
      <c r="BX21" s="136"/>
      <c r="BY21" s="136"/>
      <c r="BZ21" s="136"/>
      <c r="CA21" s="136"/>
      <c r="CB21" s="253"/>
      <c r="CC21" s="253"/>
      <c r="CD21" s="253"/>
      <c r="CE21" s="253"/>
      <c r="CF21" s="253"/>
      <c r="CG21" s="247"/>
      <c r="CH21" s="246"/>
      <c r="CI21" s="246"/>
      <c r="CJ21" s="246"/>
      <c r="CK21" s="2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7"/>
      <c r="DF21"/>
      <c r="DH21" s="6"/>
      <c r="DR21" s="141" t="s">
        <v>30</v>
      </c>
      <c r="DS21" s="142"/>
      <c r="DT21" s="141" t="s">
        <v>31</v>
      </c>
      <c r="DU21" s="142"/>
    </row>
    <row r="22" spans="5:125" ht="8.1" customHeight="1" x14ac:dyDescent="0.15">
      <c r="E22" s="178" t="s">
        <v>53</v>
      </c>
      <c r="F22" s="178"/>
      <c r="G22" s="156" t="s">
        <v>99</v>
      </c>
      <c r="H22" s="156"/>
      <c r="I22" s="156"/>
      <c r="J22" s="156"/>
      <c r="K22" s="156"/>
      <c r="L22" s="156"/>
      <c r="M22" s="187" t="s">
        <v>4</v>
      </c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 t="s">
        <v>100</v>
      </c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  <c r="AI22" s="187"/>
      <c r="AJ22" s="187"/>
      <c r="AK22" s="124" t="s">
        <v>101</v>
      </c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6"/>
      <c r="BH22" s="226" t="s">
        <v>102</v>
      </c>
      <c r="BI22" s="227"/>
      <c r="BJ22" s="227"/>
      <c r="BK22" s="227"/>
      <c r="BL22" s="227"/>
      <c r="BM22" s="227"/>
      <c r="BN22" s="227"/>
      <c r="BO22" s="227"/>
      <c r="BP22" s="227"/>
      <c r="BQ22" s="227"/>
      <c r="BR22" s="227"/>
      <c r="BS22" s="227"/>
      <c r="BT22" s="227"/>
      <c r="BU22" s="227"/>
      <c r="BV22" s="27"/>
      <c r="BW22" s="256" t="str">
        <f>IF(AND(BI24="",BI28=""),"",(IF(AND(CX36="○",CX37="○"),"○","")))</f>
        <v/>
      </c>
      <c r="BX22" s="108"/>
      <c r="BY22" s="108"/>
      <c r="BZ22" s="108"/>
      <c r="CA22" s="108"/>
      <c r="CB22" s="254" t="s">
        <v>103</v>
      </c>
      <c r="CC22" s="254"/>
      <c r="CD22" s="254"/>
      <c r="CE22" s="254"/>
      <c r="CF22" s="254"/>
      <c r="CG22" s="168" t="str">
        <f>IF(AND(CX36="○",CX37="○"),"","○")</f>
        <v/>
      </c>
      <c r="CH22" s="169"/>
      <c r="CI22" s="169"/>
      <c r="CJ22" s="169"/>
      <c r="CK22" s="169"/>
      <c r="CL22" s="120" t="s">
        <v>104</v>
      </c>
      <c r="CM22" s="120"/>
      <c r="CN22" s="120"/>
      <c r="CO22" s="120"/>
      <c r="CP22" s="120"/>
      <c r="CQ22" s="120"/>
      <c r="CR22" s="120"/>
      <c r="CS22" s="120"/>
      <c r="CT22" s="120"/>
      <c r="CU22" s="120"/>
      <c r="CV22" s="121"/>
      <c r="CX22" s="2" t="s">
        <v>0</v>
      </c>
      <c r="CZ22" s="2"/>
      <c r="DA22" s="2" t="s">
        <v>105</v>
      </c>
      <c r="DB22" s="2"/>
      <c r="DC22" s="2"/>
      <c r="DD22" s="2"/>
      <c r="DE22" s="2"/>
      <c r="DF22" s="2"/>
      <c r="DH22" s="2" t="s">
        <v>3</v>
      </c>
      <c r="DI22" s="7" t="s">
        <v>4</v>
      </c>
      <c r="DJ22" s="7" t="s">
        <v>32</v>
      </c>
      <c r="DK22" s="2" t="s">
        <v>33</v>
      </c>
      <c r="DL22" s="2" t="s">
        <v>34</v>
      </c>
      <c r="DM22" s="2" t="s">
        <v>35</v>
      </c>
      <c r="DN22" s="145" t="s">
        <v>36</v>
      </c>
      <c r="DO22" s="145"/>
      <c r="DP22" s="145"/>
      <c r="DQ22" s="8" t="s">
        <v>37</v>
      </c>
      <c r="DR22" s="2" t="s">
        <v>38</v>
      </c>
      <c r="DS22" s="2" t="s">
        <v>39</v>
      </c>
      <c r="DT22" s="2" t="s">
        <v>38</v>
      </c>
      <c r="DU22" s="2" t="s">
        <v>39</v>
      </c>
    </row>
    <row r="23" spans="5:125" ht="8.1" customHeight="1" x14ac:dyDescent="0.15">
      <c r="E23" s="178"/>
      <c r="F23" s="178"/>
      <c r="G23" s="156"/>
      <c r="H23" s="156"/>
      <c r="I23" s="156"/>
      <c r="J23" s="156"/>
      <c r="K23" s="156"/>
      <c r="L23" s="156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27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9"/>
      <c r="BH23" s="160"/>
      <c r="BI23" s="225"/>
      <c r="BJ23" s="225"/>
      <c r="BK23" s="225"/>
      <c r="BL23" s="225"/>
      <c r="BM23" s="225"/>
      <c r="BN23" s="225"/>
      <c r="BO23" s="225"/>
      <c r="BP23" s="225"/>
      <c r="BQ23" s="225"/>
      <c r="BR23" s="225"/>
      <c r="BS23" s="225"/>
      <c r="BT23" s="225"/>
      <c r="BU23" s="225"/>
      <c r="BV23" s="28"/>
      <c r="BW23" s="257"/>
      <c r="BX23" s="110"/>
      <c r="BY23" s="110"/>
      <c r="BZ23" s="110"/>
      <c r="CA23" s="110"/>
      <c r="CB23" s="255"/>
      <c r="CC23" s="255"/>
      <c r="CD23" s="255"/>
      <c r="CE23" s="255"/>
      <c r="CF23" s="255"/>
      <c r="CG23" s="103"/>
      <c r="CH23" s="104"/>
      <c r="CI23" s="104"/>
      <c r="CJ23" s="104"/>
      <c r="CK23" s="104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1"/>
      <c r="CX23" s="2" t="s">
        <v>1</v>
      </c>
      <c r="CZ23" s="2" t="s">
        <v>106</v>
      </c>
      <c r="DA23" s="2" t="s">
        <v>107</v>
      </c>
      <c r="DB23" s="2">
        <v>1</v>
      </c>
      <c r="DC23" s="2">
        <v>1</v>
      </c>
      <c r="DD23" s="2">
        <v>1</v>
      </c>
      <c r="DE23" s="2">
        <v>320</v>
      </c>
      <c r="DF23" s="2">
        <v>30</v>
      </c>
      <c r="DH23" s="118" t="s">
        <v>7</v>
      </c>
      <c r="DI23" s="116" t="s">
        <v>8</v>
      </c>
      <c r="DJ23" s="2" t="s">
        <v>0</v>
      </c>
      <c r="DK23" s="2">
        <v>765</v>
      </c>
      <c r="DL23" s="2" t="s">
        <v>40</v>
      </c>
      <c r="DM23" s="2" t="s">
        <v>41</v>
      </c>
      <c r="DN23" s="2" t="s">
        <v>42</v>
      </c>
      <c r="DO23" s="2">
        <v>75</v>
      </c>
      <c r="DP23" s="2">
        <v>45</v>
      </c>
      <c r="DQ23" s="8" t="s">
        <v>43</v>
      </c>
      <c r="DR23" s="101">
        <v>10</v>
      </c>
      <c r="DS23" s="101">
        <v>300</v>
      </c>
      <c r="DT23" s="101">
        <v>10</v>
      </c>
      <c r="DU23" s="101">
        <v>1000</v>
      </c>
    </row>
    <row r="24" spans="5:125" ht="8.1" customHeight="1" x14ac:dyDescent="0.15">
      <c r="E24" s="178"/>
      <c r="F24" s="178"/>
      <c r="G24" s="156"/>
      <c r="H24" s="156"/>
      <c r="I24" s="156"/>
      <c r="J24" s="156"/>
      <c r="K24" s="156"/>
      <c r="L24" s="156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29"/>
      <c r="AL24" s="130" t="s">
        <v>108</v>
      </c>
      <c r="AM24" s="130"/>
      <c r="AN24" s="130"/>
      <c r="AO24" s="130"/>
      <c r="AP24" s="130" t="str">
        <f>IF(OR(AL5="認定番号",AL5=""),"?",VLOOKUP(AL5,DH22:DQ35,5,FALSE))</f>
        <v>JAA31414LAA</v>
      </c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30"/>
      <c r="BD24" s="30"/>
      <c r="BE24" s="30"/>
      <c r="BF24" s="30"/>
      <c r="BG24" s="31"/>
      <c r="BH24" s="29"/>
      <c r="BI24" s="219"/>
      <c r="BJ24" s="219"/>
      <c r="BK24" s="219"/>
      <c r="BL24" s="219"/>
      <c r="BM24" s="219"/>
      <c r="BN24" s="219"/>
      <c r="BO24" s="219"/>
      <c r="BP24" s="219"/>
      <c r="BQ24" s="219"/>
      <c r="BR24" s="219"/>
      <c r="BS24" s="219"/>
      <c r="BT24" s="32"/>
      <c r="BU24" s="32"/>
      <c r="BV24" s="33"/>
      <c r="BW24" s="257"/>
      <c r="BX24" s="110"/>
      <c r="BY24" s="110"/>
      <c r="BZ24" s="110"/>
      <c r="CA24" s="110"/>
      <c r="CB24" s="255"/>
      <c r="CC24" s="255"/>
      <c r="CD24" s="255"/>
      <c r="CE24" s="255"/>
      <c r="CF24" s="255"/>
      <c r="CG24" s="103"/>
      <c r="CH24" s="104"/>
      <c r="CI24" s="104"/>
      <c r="CJ24" s="104"/>
      <c r="CK24" s="104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1"/>
      <c r="CX24" s="2" t="s">
        <v>2</v>
      </c>
      <c r="CZ24" s="2"/>
      <c r="DA24" s="2" t="s">
        <v>109</v>
      </c>
      <c r="DB24" s="2">
        <v>2</v>
      </c>
      <c r="DC24" s="2">
        <v>2</v>
      </c>
      <c r="DD24" s="2">
        <v>2</v>
      </c>
      <c r="DE24" s="2">
        <v>450</v>
      </c>
      <c r="DF24" s="2">
        <v>45</v>
      </c>
      <c r="DH24" s="119"/>
      <c r="DI24" s="117"/>
      <c r="DJ24" s="2" t="s">
        <v>1</v>
      </c>
      <c r="DK24" s="2">
        <v>765</v>
      </c>
      <c r="DL24" s="2" t="s">
        <v>40</v>
      </c>
      <c r="DM24" s="2" t="s">
        <v>41</v>
      </c>
      <c r="DN24" s="2" t="s">
        <v>42</v>
      </c>
      <c r="DO24" s="2">
        <v>75</v>
      </c>
      <c r="DP24" s="2">
        <v>45</v>
      </c>
      <c r="DQ24" s="8" t="s">
        <v>43</v>
      </c>
      <c r="DR24" s="102"/>
      <c r="DS24" s="102"/>
      <c r="DT24" s="102"/>
      <c r="DU24" s="102"/>
    </row>
    <row r="25" spans="5:125" ht="8.1" customHeight="1" x14ac:dyDescent="0.15">
      <c r="E25" s="178"/>
      <c r="F25" s="178"/>
      <c r="G25" s="156"/>
      <c r="H25" s="156"/>
      <c r="I25" s="156"/>
      <c r="J25" s="156"/>
      <c r="K25" s="156"/>
      <c r="L25" s="156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29"/>
      <c r="AL25" s="130"/>
      <c r="AM25" s="130"/>
      <c r="AN25" s="130"/>
      <c r="AO25" s="130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30"/>
      <c r="BD25" s="30"/>
      <c r="BE25" s="30"/>
      <c r="BF25" s="30"/>
      <c r="BG25" s="31"/>
      <c r="BH25" s="29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32"/>
      <c r="BU25" s="32"/>
      <c r="BV25" s="33"/>
      <c r="BW25" s="257"/>
      <c r="BX25" s="110"/>
      <c r="BY25" s="110"/>
      <c r="BZ25" s="110"/>
      <c r="CA25" s="110"/>
      <c r="CB25" s="255"/>
      <c r="CC25" s="255"/>
      <c r="CD25" s="255"/>
      <c r="CE25" s="255"/>
      <c r="CF25" s="255"/>
      <c r="CG25" s="103"/>
      <c r="CH25" s="104"/>
      <c r="CI25" s="104"/>
      <c r="CJ25" s="104"/>
      <c r="CK25" s="104"/>
      <c r="CL25" s="120"/>
      <c r="CM25" s="120"/>
      <c r="CN25" s="120"/>
      <c r="CO25" s="120"/>
      <c r="CP25" s="120"/>
      <c r="CQ25" s="120"/>
      <c r="CR25" s="120"/>
      <c r="CS25" s="120"/>
      <c r="CT25" s="120"/>
      <c r="CU25" s="120"/>
      <c r="CV25" s="121"/>
      <c r="CW25" s="24"/>
      <c r="CX25" s="2" t="s">
        <v>5</v>
      </c>
      <c r="CY25" s="4"/>
      <c r="CZ25" s="2"/>
      <c r="DA25" s="2" t="s">
        <v>85</v>
      </c>
      <c r="DB25" s="2">
        <v>3</v>
      </c>
      <c r="DC25" s="2">
        <v>3</v>
      </c>
      <c r="DD25" s="2">
        <v>3</v>
      </c>
      <c r="DE25" s="2">
        <v>600</v>
      </c>
      <c r="DF25" s="2">
        <v>60</v>
      </c>
      <c r="DH25" s="118" t="s">
        <v>10</v>
      </c>
      <c r="DI25" s="116" t="s">
        <v>11</v>
      </c>
      <c r="DJ25" s="2" t="s">
        <v>2</v>
      </c>
      <c r="DK25" s="2">
        <v>765</v>
      </c>
      <c r="DL25" s="2" t="s">
        <v>40</v>
      </c>
      <c r="DM25" s="2" t="s">
        <v>41</v>
      </c>
      <c r="DN25" s="2" t="s">
        <v>42</v>
      </c>
      <c r="DO25" s="2">
        <v>75</v>
      </c>
      <c r="DP25" s="2">
        <v>45</v>
      </c>
      <c r="DQ25" s="8" t="s">
        <v>43</v>
      </c>
      <c r="DR25" s="101">
        <v>10</v>
      </c>
      <c r="DS25" s="101">
        <v>300</v>
      </c>
      <c r="DT25" s="101">
        <v>10</v>
      </c>
      <c r="DU25" s="101">
        <v>1000</v>
      </c>
    </row>
    <row r="26" spans="5:125" ht="8.1" customHeight="1" x14ac:dyDescent="0.15">
      <c r="E26" s="178"/>
      <c r="F26" s="178"/>
      <c r="G26" s="156"/>
      <c r="H26" s="156"/>
      <c r="I26" s="156"/>
      <c r="J26" s="156"/>
      <c r="K26" s="156"/>
      <c r="L26" s="156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5"/>
      <c r="AJ26" s="185"/>
      <c r="AK26" s="127" t="s">
        <v>110</v>
      </c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9"/>
      <c r="BH26" s="160" t="s">
        <v>111</v>
      </c>
      <c r="BI26" s="225"/>
      <c r="BJ26" s="225"/>
      <c r="BK26" s="225"/>
      <c r="BL26" s="225"/>
      <c r="BM26" s="225"/>
      <c r="BN26" s="225"/>
      <c r="BO26" s="225"/>
      <c r="BP26" s="225"/>
      <c r="BQ26" s="225"/>
      <c r="BR26" s="225"/>
      <c r="BS26" s="225"/>
      <c r="BT26" s="225"/>
      <c r="BU26" s="225"/>
      <c r="BV26" s="28"/>
      <c r="BW26" s="257"/>
      <c r="BX26" s="110"/>
      <c r="BY26" s="110"/>
      <c r="BZ26" s="110"/>
      <c r="CA26" s="110"/>
      <c r="CB26" s="255"/>
      <c r="CC26" s="255"/>
      <c r="CD26" s="255"/>
      <c r="CE26" s="255"/>
      <c r="CF26" s="255"/>
      <c r="CG26" s="103"/>
      <c r="CH26" s="104"/>
      <c r="CI26" s="104"/>
      <c r="CJ26" s="104"/>
      <c r="CK26" s="104"/>
      <c r="CL26" s="120"/>
      <c r="CM26" s="120"/>
      <c r="CN26" s="120"/>
      <c r="CO26" s="120"/>
      <c r="CP26" s="120"/>
      <c r="CQ26" s="120"/>
      <c r="CR26" s="120"/>
      <c r="CS26" s="120"/>
      <c r="CT26" s="120"/>
      <c r="CU26" s="120"/>
      <c r="CV26" s="121"/>
      <c r="CW26" s="24"/>
      <c r="CX26" s="2" t="s">
        <v>6</v>
      </c>
      <c r="CY26" s="4"/>
      <c r="CZ26" s="4"/>
      <c r="DA26" s="4"/>
      <c r="DB26" s="2">
        <v>4</v>
      </c>
      <c r="DC26" s="2">
        <v>4</v>
      </c>
      <c r="DD26" s="2">
        <v>4</v>
      </c>
      <c r="DE26" s="2">
        <v>700</v>
      </c>
      <c r="DF26" s="2">
        <v>90</v>
      </c>
      <c r="DH26" s="119"/>
      <c r="DI26" s="117"/>
      <c r="DJ26" s="2" t="s">
        <v>5</v>
      </c>
      <c r="DK26" s="2">
        <v>765</v>
      </c>
      <c r="DL26" s="2" t="s">
        <v>40</v>
      </c>
      <c r="DM26" s="2" t="s">
        <v>41</v>
      </c>
      <c r="DN26" s="2" t="s">
        <v>42</v>
      </c>
      <c r="DO26" s="2">
        <v>75</v>
      </c>
      <c r="DP26" s="2">
        <v>45</v>
      </c>
      <c r="DQ26" s="8" t="s">
        <v>43</v>
      </c>
      <c r="DR26" s="102"/>
      <c r="DS26" s="102"/>
      <c r="DT26" s="102"/>
      <c r="DU26" s="102"/>
    </row>
    <row r="27" spans="5:125" ht="8.1" customHeight="1" x14ac:dyDescent="0.15">
      <c r="E27" s="178"/>
      <c r="F27" s="178"/>
      <c r="G27" s="156"/>
      <c r="H27" s="156"/>
      <c r="I27" s="156"/>
      <c r="J27" s="156"/>
      <c r="K27" s="156"/>
      <c r="L27" s="156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27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9"/>
      <c r="BH27" s="160"/>
      <c r="BI27" s="225"/>
      <c r="BJ27" s="225"/>
      <c r="BK27" s="225"/>
      <c r="BL27" s="225"/>
      <c r="BM27" s="225"/>
      <c r="BN27" s="225"/>
      <c r="BO27" s="225"/>
      <c r="BP27" s="225"/>
      <c r="BQ27" s="225"/>
      <c r="BR27" s="225"/>
      <c r="BS27" s="225"/>
      <c r="BT27" s="225"/>
      <c r="BU27" s="225"/>
      <c r="BV27" s="28"/>
      <c r="BW27" s="257"/>
      <c r="BX27" s="110"/>
      <c r="BY27" s="110"/>
      <c r="BZ27" s="110"/>
      <c r="CA27" s="110"/>
      <c r="CB27" s="255"/>
      <c r="CC27" s="255"/>
      <c r="CD27" s="255"/>
      <c r="CE27" s="255"/>
      <c r="CF27" s="255"/>
      <c r="CG27" s="103"/>
      <c r="CH27" s="104"/>
      <c r="CI27" s="104"/>
      <c r="CJ27" s="104"/>
      <c r="CK27" s="104"/>
      <c r="CL27" s="120"/>
      <c r="CM27" s="120"/>
      <c r="CN27" s="120"/>
      <c r="CO27" s="120"/>
      <c r="CP27" s="120"/>
      <c r="CQ27" s="120"/>
      <c r="CR27" s="120"/>
      <c r="CS27" s="120"/>
      <c r="CT27" s="120"/>
      <c r="CU27" s="120"/>
      <c r="CV27" s="121"/>
      <c r="CW27" s="24"/>
      <c r="CX27" s="2" t="s">
        <v>9</v>
      </c>
      <c r="CY27" s="4"/>
      <c r="CZ27" s="4"/>
      <c r="DA27" s="4"/>
      <c r="DB27" s="2">
        <v>5</v>
      </c>
      <c r="DC27" s="2">
        <v>5</v>
      </c>
      <c r="DD27" s="2">
        <v>5</v>
      </c>
      <c r="DE27" s="2">
        <v>750</v>
      </c>
      <c r="DF27" s="2">
        <v>105</v>
      </c>
      <c r="DH27" s="118" t="s">
        <v>13</v>
      </c>
      <c r="DI27" s="118" t="s">
        <v>14</v>
      </c>
      <c r="DJ27" s="2" t="s">
        <v>6</v>
      </c>
      <c r="DK27" s="2">
        <v>765</v>
      </c>
      <c r="DL27" s="2" t="s">
        <v>40</v>
      </c>
      <c r="DM27" s="2" t="s">
        <v>41</v>
      </c>
      <c r="DN27" s="2" t="s">
        <v>42</v>
      </c>
      <c r="DO27" s="2">
        <v>75</v>
      </c>
      <c r="DP27" s="2">
        <v>45</v>
      </c>
      <c r="DQ27" s="8" t="s">
        <v>43</v>
      </c>
      <c r="DR27" s="101">
        <v>10</v>
      </c>
      <c r="DS27" s="101">
        <v>300</v>
      </c>
      <c r="DT27" s="101">
        <v>10</v>
      </c>
      <c r="DU27" s="101">
        <v>1000</v>
      </c>
    </row>
    <row r="28" spans="5:125" ht="8.1" customHeight="1" x14ac:dyDescent="0.15">
      <c r="E28" s="178"/>
      <c r="F28" s="178"/>
      <c r="G28" s="156"/>
      <c r="H28" s="156"/>
      <c r="I28" s="156"/>
      <c r="J28" s="156"/>
      <c r="K28" s="156"/>
      <c r="L28" s="156"/>
      <c r="M28" s="185"/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5"/>
      <c r="AJ28" s="185"/>
      <c r="AK28" s="29"/>
      <c r="AL28" s="130" t="s">
        <v>108</v>
      </c>
      <c r="AM28" s="130"/>
      <c r="AN28" s="130"/>
      <c r="AO28" s="130"/>
      <c r="AP28" s="130" t="str">
        <f>IF(OR(AL5="認定番号",AL5=""),"?",VLOOKUP(AL5,DH22:DQ35,6,FALSE))</f>
        <v>JAA26807CEZ164</v>
      </c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30"/>
      <c r="BD28" s="30"/>
      <c r="BE28" s="30"/>
      <c r="BF28" s="30"/>
      <c r="BG28" s="31"/>
      <c r="BH28" s="2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32"/>
      <c r="BU28" s="32"/>
      <c r="BV28" s="33"/>
      <c r="BW28" s="257"/>
      <c r="BX28" s="110"/>
      <c r="BY28" s="110"/>
      <c r="BZ28" s="110"/>
      <c r="CA28" s="110"/>
      <c r="CB28" s="255"/>
      <c r="CC28" s="255"/>
      <c r="CD28" s="255"/>
      <c r="CE28" s="255"/>
      <c r="CF28" s="255"/>
      <c r="CG28" s="103"/>
      <c r="CH28" s="104"/>
      <c r="CI28" s="104"/>
      <c r="CJ28" s="104"/>
      <c r="CK28" s="104"/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1"/>
      <c r="CW28" s="24"/>
      <c r="CX28" s="2" t="s">
        <v>12</v>
      </c>
      <c r="CY28" s="4"/>
      <c r="CZ28" s="4"/>
      <c r="DA28" s="4"/>
      <c r="DB28" s="2">
        <v>6</v>
      </c>
      <c r="DC28" s="2">
        <v>6</v>
      </c>
      <c r="DD28" s="2">
        <v>6</v>
      </c>
      <c r="DE28" s="2">
        <v>850</v>
      </c>
      <c r="DF28" s="2"/>
      <c r="DH28" s="119"/>
      <c r="DI28" s="119"/>
      <c r="DJ28" s="2" t="s">
        <v>9</v>
      </c>
      <c r="DK28" s="2">
        <v>765</v>
      </c>
      <c r="DL28" s="2" t="s">
        <v>40</v>
      </c>
      <c r="DM28" s="2" t="s">
        <v>41</v>
      </c>
      <c r="DN28" s="2" t="s">
        <v>42</v>
      </c>
      <c r="DO28" s="2">
        <v>75</v>
      </c>
      <c r="DP28" s="2">
        <v>45</v>
      </c>
      <c r="DQ28" s="8" t="s">
        <v>43</v>
      </c>
      <c r="DR28" s="102"/>
      <c r="DS28" s="102"/>
      <c r="DT28" s="102"/>
      <c r="DU28" s="102"/>
    </row>
    <row r="29" spans="5:125" ht="8.1" customHeight="1" x14ac:dyDescent="0.15">
      <c r="E29" s="178"/>
      <c r="F29" s="178"/>
      <c r="G29" s="156"/>
      <c r="H29" s="156"/>
      <c r="I29" s="156"/>
      <c r="J29" s="156"/>
      <c r="K29" s="156"/>
      <c r="L29" s="156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29"/>
      <c r="AL29" s="130"/>
      <c r="AM29" s="130"/>
      <c r="AN29" s="130"/>
      <c r="AO29" s="130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30"/>
      <c r="BD29" s="30"/>
      <c r="BE29" s="30"/>
      <c r="BF29" s="30"/>
      <c r="BG29" s="31"/>
      <c r="BH29" s="29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32"/>
      <c r="BU29" s="32"/>
      <c r="BV29" s="33"/>
      <c r="BW29" s="257"/>
      <c r="BX29" s="110"/>
      <c r="BY29" s="110"/>
      <c r="BZ29" s="110"/>
      <c r="CA29" s="110"/>
      <c r="CB29" s="255"/>
      <c r="CC29" s="255"/>
      <c r="CD29" s="255"/>
      <c r="CE29" s="255"/>
      <c r="CF29" s="255"/>
      <c r="CG29" s="103"/>
      <c r="CH29" s="104"/>
      <c r="CI29" s="104"/>
      <c r="CJ29" s="104"/>
      <c r="CK29" s="104"/>
      <c r="CL29" s="120"/>
      <c r="CM29" s="120"/>
      <c r="CN29" s="120"/>
      <c r="CO29" s="120"/>
      <c r="CP29" s="120"/>
      <c r="CQ29" s="120"/>
      <c r="CR29" s="120"/>
      <c r="CS29" s="120"/>
      <c r="CT29" s="120"/>
      <c r="CU29" s="120"/>
      <c r="CV29" s="121"/>
      <c r="CW29" s="24"/>
      <c r="CX29" s="2" t="s">
        <v>15</v>
      </c>
      <c r="CY29" s="4"/>
      <c r="CZ29" s="4"/>
      <c r="DA29" s="4"/>
      <c r="DB29" s="2">
        <v>7</v>
      </c>
      <c r="DC29" s="2">
        <v>7</v>
      </c>
      <c r="DD29" s="2">
        <v>7</v>
      </c>
      <c r="DE29" s="2">
        <v>900</v>
      </c>
      <c r="DF29" s="2"/>
      <c r="DH29" s="9" t="s">
        <v>16</v>
      </c>
      <c r="DI29" s="9" t="s">
        <v>17</v>
      </c>
      <c r="DJ29" s="2" t="s">
        <v>12</v>
      </c>
      <c r="DK29" s="2">
        <v>790</v>
      </c>
      <c r="DL29" s="2" t="s">
        <v>40</v>
      </c>
      <c r="DM29" s="2" t="s">
        <v>41</v>
      </c>
      <c r="DN29" s="2" t="s">
        <v>42</v>
      </c>
      <c r="DO29" s="2">
        <v>75</v>
      </c>
      <c r="DP29" s="2">
        <v>45</v>
      </c>
      <c r="DQ29" s="8" t="s">
        <v>43</v>
      </c>
      <c r="DR29" s="3">
        <v>10</v>
      </c>
      <c r="DS29" s="3">
        <v>300</v>
      </c>
      <c r="DT29" s="3">
        <v>10</v>
      </c>
      <c r="DU29" s="3">
        <v>1000</v>
      </c>
    </row>
    <row r="30" spans="5:125" ht="8.1" customHeight="1" x14ac:dyDescent="0.15">
      <c r="E30" s="178"/>
      <c r="F30" s="178"/>
      <c r="G30" s="156"/>
      <c r="H30" s="156"/>
      <c r="I30" s="156"/>
      <c r="J30" s="156"/>
      <c r="K30" s="156"/>
      <c r="L30" s="156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34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6"/>
      <c r="BD30" s="36"/>
      <c r="BE30" s="36"/>
      <c r="BF30" s="36"/>
      <c r="BG30" s="37"/>
      <c r="BH30" s="34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9"/>
      <c r="BU30" s="39"/>
      <c r="BV30" s="40"/>
      <c r="BW30" s="257"/>
      <c r="BX30" s="110"/>
      <c r="BY30" s="110"/>
      <c r="BZ30" s="110"/>
      <c r="CA30" s="110"/>
      <c r="CB30" s="255"/>
      <c r="CC30" s="255"/>
      <c r="CD30" s="255"/>
      <c r="CE30" s="255"/>
      <c r="CF30" s="255"/>
      <c r="CG30" s="103"/>
      <c r="CH30" s="104"/>
      <c r="CI30" s="104"/>
      <c r="CJ30" s="104"/>
      <c r="CK30" s="104"/>
      <c r="CL30" s="120"/>
      <c r="CM30" s="120"/>
      <c r="CN30" s="120"/>
      <c r="CO30" s="120"/>
      <c r="CP30" s="120"/>
      <c r="CQ30" s="120"/>
      <c r="CR30" s="120"/>
      <c r="CS30" s="120"/>
      <c r="CT30" s="120"/>
      <c r="CU30" s="120"/>
      <c r="CV30" s="121"/>
      <c r="CW30" s="24"/>
      <c r="CX30" s="2" t="s">
        <v>18</v>
      </c>
      <c r="CY30" s="4"/>
      <c r="CZ30" s="4"/>
      <c r="DA30" s="4"/>
      <c r="DB30" s="2">
        <v>8</v>
      </c>
      <c r="DC30" s="2">
        <v>8</v>
      </c>
      <c r="DD30" s="2">
        <v>8</v>
      </c>
      <c r="DE30" s="2">
        <v>1000</v>
      </c>
      <c r="DF30" s="2"/>
      <c r="DH30" s="9" t="s">
        <v>19</v>
      </c>
      <c r="DI30" s="10" t="s">
        <v>20</v>
      </c>
      <c r="DJ30" s="2" t="s">
        <v>15</v>
      </c>
      <c r="DK30" s="2">
        <v>790</v>
      </c>
      <c r="DL30" s="2" t="s">
        <v>40</v>
      </c>
      <c r="DM30" s="2" t="s">
        <v>41</v>
      </c>
      <c r="DN30" s="2" t="s">
        <v>42</v>
      </c>
      <c r="DO30" s="2">
        <v>75</v>
      </c>
      <c r="DP30" s="2">
        <v>45</v>
      </c>
      <c r="DQ30" s="8" t="s">
        <v>43</v>
      </c>
      <c r="DR30" s="3">
        <v>10</v>
      </c>
      <c r="DS30" s="3">
        <v>300</v>
      </c>
      <c r="DT30" s="3">
        <v>10</v>
      </c>
      <c r="DU30" s="3">
        <v>1000</v>
      </c>
    </row>
    <row r="31" spans="5:125" ht="8.1" customHeight="1" x14ac:dyDescent="0.15">
      <c r="E31" s="178"/>
      <c r="F31" s="178"/>
      <c r="G31" s="156"/>
      <c r="H31" s="156"/>
      <c r="I31" s="156"/>
      <c r="J31" s="156"/>
      <c r="K31" s="156"/>
      <c r="L31" s="156"/>
      <c r="M31" s="185" t="s">
        <v>112</v>
      </c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 t="s">
        <v>113</v>
      </c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215" t="s">
        <v>114</v>
      </c>
      <c r="AL31" s="215"/>
      <c r="AM31" s="215"/>
      <c r="AN31" s="215"/>
      <c r="AO31" s="215"/>
      <c r="AP31" s="215"/>
      <c r="AQ31" s="215"/>
      <c r="AR31" s="215"/>
      <c r="AS31" s="215"/>
      <c r="AT31" s="215"/>
      <c r="AU31" s="215"/>
      <c r="AV31" s="215"/>
      <c r="AW31" s="215"/>
      <c r="AX31" s="215"/>
      <c r="AY31" s="215"/>
      <c r="AZ31" s="215"/>
      <c r="BA31" s="215"/>
      <c r="BB31" s="215"/>
      <c r="BC31" s="215"/>
      <c r="BD31" s="215"/>
      <c r="BE31" s="215"/>
      <c r="BF31" s="215"/>
      <c r="BG31" s="215"/>
      <c r="BH31" s="140"/>
      <c r="BI31" s="140"/>
      <c r="BJ31" s="140"/>
      <c r="BK31" s="140"/>
      <c r="BL31" s="140"/>
      <c r="BM31" s="140"/>
      <c r="BN31" s="140"/>
      <c r="BO31" s="140"/>
      <c r="BP31" s="140"/>
      <c r="BQ31" s="140"/>
      <c r="BR31" s="140"/>
      <c r="BS31" s="140"/>
      <c r="BT31" s="140"/>
      <c r="BU31" s="140"/>
      <c r="BV31" s="140"/>
      <c r="BW31" s="152"/>
      <c r="BX31" s="153"/>
      <c r="BY31" s="153"/>
      <c r="BZ31" s="153"/>
      <c r="CA31" s="153"/>
      <c r="CB31" s="109" t="s">
        <v>103</v>
      </c>
      <c r="CC31" s="110"/>
      <c r="CD31" s="110"/>
      <c r="CE31" s="110"/>
      <c r="CF31" s="110"/>
      <c r="CG31" s="112"/>
      <c r="CH31" s="113"/>
      <c r="CI31" s="113"/>
      <c r="CJ31" s="113"/>
      <c r="CK31" s="113"/>
      <c r="CL31" s="120" t="s">
        <v>115</v>
      </c>
      <c r="CM31" s="120"/>
      <c r="CN31" s="120"/>
      <c r="CO31" s="120"/>
      <c r="CP31" s="120"/>
      <c r="CQ31" s="120"/>
      <c r="CR31" s="120"/>
      <c r="CS31" s="120"/>
      <c r="CT31" s="120"/>
      <c r="CU31" s="120"/>
      <c r="CV31" s="121"/>
      <c r="CW31" s="24"/>
      <c r="CX31" s="2" t="s">
        <v>21</v>
      </c>
      <c r="CY31" s="4"/>
      <c r="CZ31" s="4"/>
      <c r="DA31" s="4"/>
      <c r="DB31" s="2">
        <v>9</v>
      </c>
      <c r="DC31" s="2">
        <v>9</v>
      </c>
      <c r="DD31" s="2">
        <v>9</v>
      </c>
      <c r="DE31" s="2"/>
      <c r="DF31" s="2"/>
      <c r="DH31" s="118" t="s">
        <v>22</v>
      </c>
      <c r="DI31" s="116" t="s">
        <v>23</v>
      </c>
      <c r="DJ31" s="2" t="s">
        <v>18</v>
      </c>
      <c r="DK31" s="2">
        <v>765</v>
      </c>
      <c r="DL31" s="2" t="s">
        <v>40</v>
      </c>
      <c r="DM31" s="2" t="s">
        <v>41</v>
      </c>
      <c r="DN31" s="2" t="s">
        <v>42</v>
      </c>
      <c r="DO31" s="2">
        <v>75</v>
      </c>
      <c r="DP31" s="2">
        <v>45</v>
      </c>
      <c r="DQ31" s="8" t="s">
        <v>43</v>
      </c>
      <c r="DR31" s="101">
        <v>10</v>
      </c>
      <c r="DS31" s="101">
        <v>300</v>
      </c>
      <c r="DT31" s="101">
        <v>10</v>
      </c>
      <c r="DU31" s="101">
        <v>1000</v>
      </c>
    </row>
    <row r="32" spans="5:125" ht="8.1" customHeight="1" x14ac:dyDescent="0.15">
      <c r="E32" s="178"/>
      <c r="F32" s="178"/>
      <c r="G32" s="156"/>
      <c r="H32" s="156"/>
      <c r="I32" s="156"/>
      <c r="J32" s="156"/>
      <c r="K32" s="156"/>
      <c r="L32" s="156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140"/>
      <c r="BI32" s="140"/>
      <c r="BJ32" s="140"/>
      <c r="BK32" s="140"/>
      <c r="BL32" s="140"/>
      <c r="BM32" s="140"/>
      <c r="BN32" s="140"/>
      <c r="BO32" s="140"/>
      <c r="BP32" s="140"/>
      <c r="BQ32" s="140"/>
      <c r="BR32" s="140"/>
      <c r="BS32" s="140"/>
      <c r="BT32" s="140"/>
      <c r="BU32" s="140"/>
      <c r="BV32" s="140"/>
      <c r="BW32" s="152"/>
      <c r="BX32" s="153"/>
      <c r="BY32" s="153"/>
      <c r="BZ32" s="153"/>
      <c r="CA32" s="153"/>
      <c r="CB32" s="110"/>
      <c r="CC32" s="110"/>
      <c r="CD32" s="110"/>
      <c r="CE32" s="110"/>
      <c r="CF32" s="110"/>
      <c r="CG32" s="112"/>
      <c r="CH32" s="113"/>
      <c r="CI32" s="113"/>
      <c r="CJ32" s="113"/>
      <c r="CK32" s="113"/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1"/>
      <c r="CX32" s="2" t="s">
        <v>24</v>
      </c>
      <c r="CZ32" s="4"/>
      <c r="DA32" s="4"/>
      <c r="DB32" s="2">
        <v>10</v>
      </c>
      <c r="DC32" s="2">
        <v>10</v>
      </c>
      <c r="DD32" s="2">
        <v>10</v>
      </c>
      <c r="DE32" s="2"/>
      <c r="DF32" s="2"/>
      <c r="DH32" s="119"/>
      <c r="DI32" s="117"/>
      <c r="DJ32" s="2" t="s">
        <v>21</v>
      </c>
      <c r="DK32" s="2">
        <v>790</v>
      </c>
      <c r="DL32" s="2" t="s">
        <v>40</v>
      </c>
      <c r="DM32" s="2" t="s">
        <v>41</v>
      </c>
      <c r="DN32" s="2" t="s">
        <v>42</v>
      </c>
      <c r="DO32" s="2">
        <v>75</v>
      </c>
      <c r="DP32" s="2">
        <v>45</v>
      </c>
      <c r="DQ32" s="8" t="s">
        <v>43</v>
      </c>
      <c r="DR32" s="102"/>
      <c r="DS32" s="102"/>
      <c r="DT32" s="102"/>
      <c r="DU32" s="102"/>
    </row>
    <row r="33" spans="5:125" ht="8.1" customHeight="1" x14ac:dyDescent="0.15">
      <c r="E33" s="178"/>
      <c r="F33" s="178"/>
      <c r="G33" s="156"/>
      <c r="H33" s="156"/>
      <c r="I33" s="156"/>
      <c r="J33" s="156"/>
      <c r="K33" s="156"/>
      <c r="L33" s="156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200" t="s">
        <v>116</v>
      </c>
      <c r="AL33" s="201"/>
      <c r="AM33" s="201"/>
      <c r="AN33" s="201"/>
      <c r="AO33" s="201"/>
      <c r="AP33" s="201"/>
      <c r="AQ33" s="201"/>
      <c r="AR33" s="201"/>
      <c r="AS33" s="201"/>
      <c r="AT33" s="201"/>
      <c r="AU33" s="201"/>
      <c r="AV33" s="201"/>
      <c r="AW33" s="201"/>
      <c r="AX33" s="201"/>
      <c r="AY33" s="201"/>
      <c r="AZ33" s="201"/>
      <c r="BA33" s="201"/>
      <c r="BB33" s="201"/>
      <c r="BC33" s="201"/>
      <c r="BD33" s="201"/>
      <c r="BE33" s="201"/>
      <c r="BF33" s="201"/>
      <c r="BG33" s="202"/>
      <c r="BH33" s="140"/>
      <c r="BI33" s="140"/>
      <c r="BJ33" s="140"/>
      <c r="BK33" s="140"/>
      <c r="BL33" s="140"/>
      <c r="BM33" s="140"/>
      <c r="BN33" s="140"/>
      <c r="BO33" s="140"/>
      <c r="BP33" s="140"/>
      <c r="BQ33" s="140"/>
      <c r="BR33" s="140"/>
      <c r="BS33" s="140"/>
      <c r="BT33" s="140"/>
      <c r="BU33" s="140"/>
      <c r="BV33" s="140"/>
      <c r="BW33" s="152"/>
      <c r="BX33" s="153"/>
      <c r="BY33" s="153"/>
      <c r="BZ33" s="153"/>
      <c r="CA33" s="153"/>
      <c r="CB33" s="109" t="s">
        <v>103</v>
      </c>
      <c r="CC33" s="109"/>
      <c r="CD33" s="109"/>
      <c r="CE33" s="109"/>
      <c r="CF33" s="109"/>
      <c r="CG33" s="112"/>
      <c r="CH33" s="113"/>
      <c r="CI33" s="113"/>
      <c r="CJ33" s="113"/>
      <c r="CK33" s="113"/>
      <c r="CL33" s="120" t="s">
        <v>115</v>
      </c>
      <c r="CM33" s="120"/>
      <c r="CN33" s="120"/>
      <c r="CO33" s="120"/>
      <c r="CP33" s="120"/>
      <c r="CQ33" s="120"/>
      <c r="CR33" s="120"/>
      <c r="CS33" s="120"/>
      <c r="CT33" s="120"/>
      <c r="CU33" s="120"/>
      <c r="CV33" s="121"/>
      <c r="CX33" s="2" t="s">
        <v>27</v>
      </c>
      <c r="CZ33" s="4"/>
      <c r="DA33" s="4"/>
      <c r="DB33" s="2">
        <v>11</v>
      </c>
      <c r="DC33" s="2">
        <v>11</v>
      </c>
      <c r="DD33" s="2">
        <v>11</v>
      </c>
      <c r="DE33" s="2"/>
      <c r="DF33" s="2"/>
      <c r="DH33" s="118" t="s">
        <v>25</v>
      </c>
      <c r="DI33" s="116" t="s">
        <v>26</v>
      </c>
      <c r="DJ33" s="2" t="s">
        <v>24</v>
      </c>
      <c r="DK33" s="2">
        <v>765</v>
      </c>
      <c r="DL33" s="2" t="s">
        <v>40</v>
      </c>
      <c r="DM33" s="2" t="s">
        <v>41</v>
      </c>
      <c r="DN33" s="2" t="s">
        <v>42</v>
      </c>
      <c r="DO33" s="2">
        <v>75</v>
      </c>
      <c r="DP33" s="2">
        <v>45</v>
      </c>
      <c r="DQ33" s="8" t="s">
        <v>43</v>
      </c>
      <c r="DR33" s="101">
        <v>10</v>
      </c>
      <c r="DS33" s="101">
        <v>300</v>
      </c>
      <c r="DT33" s="101">
        <v>10</v>
      </c>
      <c r="DU33" s="101">
        <v>1000</v>
      </c>
    </row>
    <row r="34" spans="5:125" ht="8.1" customHeight="1" x14ac:dyDescent="0.15">
      <c r="E34" s="178"/>
      <c r="F34" s="178"/>
      <c r="G34" s="156"/>
      <c r="H34" s="156"/>
      <c r="I34" s="156"/>
      <c r="J34" s="156"/>
      <c r="K34" s="156"/>
      <c r="L34" s="156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203"/>
      <c r="AL34" s="204"/>
      <c r="AM34" s="204"/>
      <c r="AN34" s="204"/>
      <c r="AO34" s="204"/>
      <c r="AP34" s="204"/>
      <c r="AQ34" s="204"/>
      <c r="AR34" s="204"/>
      <c r="AS34" s="204"/>
      <c r="AT34" s="204"/>
      <c r="AU34" s="204"/>
      <c r="AV34" s="204"/>
      <c r="AW34" s="204"/>
      <c r="AX34" s="204"/>
      <c r="AY34" s="204"/>
      <c r="AZ34" s="204"/>
      <c r="BA34" s="204"/>
      <c r="BB34" s="204"/>
      <c r="BC34" s="204"/>
      <c r="BD34" s="204"/>
      <c r="BE34" s="204"/>
      <c r="BF34" s="204"/>
      <c r="BG34" s="205"/>
      <c r="BH34" s="140"/>
      <c r="BI34" s="140"/>
      <c r="BJ34" s="140"/>
      <c r="BK34" s="140"/>
      <c r="BL34" s="140"/>
      <c r="BM34" s="140"/>
      <c r="BN34" s="140"/>
      <c r="BO34" s="140"/>
      <c r="BP34" s="140"/>
      <c r="BQ34" s="140"/>
      <c r="BR34" s="140"/>
      <c r="BS34" s="140"/>
      <c r="BT34" s="140"/>
      <c r="BU34" s="140"/>
      <c r="BV34" s="140"/>
      <c r="BW34" s="152"/>
      <c r="BX34" s="153"/>
      <c r="BY34" s="153"/>
      <c r="BZ34" s="153"/>
      <c r="CA34" s="153"/>
      <c r="CB34" s="109"/>
      <c r="CC34" s="109"/>
      <c r="CD34" s="109"/>
      <c r="CE34" s="109"/>
      <c r="CF34" s="109"/>
      <c r="CG34" s="112"/>
      <c r="CH34" s="113"/>
      <c r="CI34" s="113"/>
      <c r="CJ34" s="113"/>
      <c r="CK34" s="113"/>
      <c r="CL34" s="120"/>
      <c r="CM34" s="120"/>
      <c r="CN34" s="120"/>
      <c r="CO34" s="120"/>
      <c r="CP34" s="120"/>
      <c r="CQ34" s="120"/>
      <c r="CR34" s="120"/>
      <c r="CS34" s="120"/>
      <c r="CT34" s="120"/>
      <c r="CU34" s="120"/>
      <c r="CV34" s="121"/>
      <c r="CZ34" s="4"/>
      <c r="DA34" s="4"/>
      <c r="DB34" s="2">
        <v>12</v>
      </c>
      <c r="DC34" s="2">
        <v>12</v>
      </c>
      <c r="DD34" s="2">
        <v>12</v>
      </c>
      <c r="DE34" s="2"/>
      <c r="DF34" s="2"/>
      <c r="DH34" s="119"/>
      <c r="DI34" s="117"/>
      <c r="DJ34" s="2" t="s">
        <v>27</v>
      </c>
      <c r="DK34" s="2">
        <v>790</v>
      </c>
      <c r="DL34" s="2" t="s">
        <v>40</v>
      </c>
      <c r="DM34" s="2" t="s">
        <v>41</v>
      </c>
      <c r="DN34" s="2" t="s">
        <v>42</v>
      </c>
      <c r="DO34" s="2">
        <v>75</v>
      </c>
      <c r="DP34" s="2">
        <v>45</v>
      </c>
      <c r="DQ34" s="8" t="s">
        <v>43</v>
      </c>
      <c r="DR34" s="102"/>
      <c r="DS34" s="102"/>
      <c r="DT34" s="102"/>
      <c r="DU34" s="102"/>
    </row>
    <row r="35" spans="5:125" ht="8.1" customHeight="1" x14ac:dyDescent="0.15">
      <c r="E35" s="178"/>
      <c r="F35" s="178"/>
      <c r="G35" s="156"/>
      <c r="H35" s="156"/>
      <c r="I35" s="156"/>
      <c r="J35" s="156"/>
      <c r="K35" s="156"/>
      <c r="L35" s="156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203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5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0"/>
      <c r="BT35" s="140"/>
      <c r="BU35" s="140"/>
      <c r="BV35" s="140"/>
      <c r="BW35" s="152"/>
      <c r="BX35" s="153"/>
      <c r="BY35" s="153"/>
      <c r="BZ35" s="153"/>
      <c r="CA35" s="153"/>
      <c r="CB35" s="109"/>
      <c r="CC35" s="109"/>
      <c r="CD35" s="109"/>
      <c r="CE35" s="109"/>
      <c r="CF35" s="109"/>
      <c r="CG35" s="112"/>
      <c r="CH35" s="113"/>
      <c r="CI35" s="113"/>
      <c r="CJ35" s="113"/>
      <c r="CK35" s="113"/>
      <c r="CL35" s="120"/>
      <c r="CM35" s="120"/>
      <c r="CN35" s="120"/>
      <c r="CO35" s="120"/>
      <c r="CP35" s="120"/>
      <c r="CQ35" s="120"/>
      <c r="CR35" s="120"/>
      <c r="CS35" s="120"/>
      <c r="CT35" s="120"/>
      <c r="CU35" s="120"/>
      <c r="CV35" s="121"/>
      <c r="CW35" s="24"/>
      <c r="CX35" s="4"/>
      <c r="CY35" s="4"/>
      <c r="CZ35" s="4"/>
      <c r="DA35" s="4"/>
      <c r="DB35" s="2">
        <v>13</v>
      </c>
      <c r="DC35" s="2"/>
      <c r="DD35" s="2">
        <v>13</v>
      </c>
      <c r="DE35" s="2"/>
      <c r="DF35" s="2"/>
      <c r="DH35" s="101" t="s">
        <v>28</v>
      </c>
      <c r="DI35" s="101" t="s">
        <v>29</v>
      </c>
      <c r="DJ35" s="2" t="s">
        <v>2</v>
      </c>
      <c r="DK35" s="2">
        <v>765</v>
      </c>
      <c r="DL35" s="2" t="s">
        <v>40</v>
      </c>
      <c r="DM35" s="2" t="s">
        <v>41</v>
      </c>
      <c r="DN35" s="2" t="s">
        <v>42</v>
      </c>
      <c r="DO35" s="2">
        <v>75</v>
      </c>
      <c r="DP35" s="2">
        <v>45</v>
      </c>
      <c r="DQ35" s="8" t="s">
        <v>43</v>
      </c>
      <c r="DR35" s="101">
        <v>10</v>
      </c>
      <c r="DS35" s="101">
        <v>300</v>
      </c>
      <c r="DT35" s="101">
        <v>10</v>
      </c>
      <c r="DU35" s="101">
        <v>1000</v>
      </c>
    </row>
    <row r="36" spans="5:125" ht="8.1" customHeight="1" x14ac:dyDescent="0.15">
      <c r="E36" s="178"/>
      <c r="F36" s="178"/>
      <c r="G36" s="156"/>
      <c r="H36" s="156"/>
      <c r="I36" s="156"/>
      <c r="J36" s="156"/>
      <c r="K36" s="156"/>
      <c r="L36" s="156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203"/>
      <c r="AL36" s="204"/>
      <c r="AM36" s="204"/>
      <c r="AN36" s="204"/>
      <c r="AO36" s="204"/>
      <c r="AP36" s="204"/>
      <c r="AQ36" s="204"/>
      <c r="AR36" s="204"/>
      <c r="AS36" s="204"/>
      <c r="AT36" s="204"/>
      <c r="AU36" s="204"/>
      <c r="AV36" s="204"/>
      <c r="AW36" s="204"/>
      <c r="AX36" s="204"/>
      <c r="AY36" s="204"/>
      <c r="AZ36" s="204"/>
      <c r="BA36" s="204"/>
      <c r="BB36" s="204"/>
      <c r="BC36" s="204"/>
      <c r="BD36" s="204"/>
      <c r="BE36" s="204"/>
      <c r="BF36" s="204"/>
      <c r="BG36" s="205"/>
      <c r="BH36" s="140"/>
      <c r="BI36" s="140"/>
      <c r="BJ36" s="140"/>
      <c r="BK36" s="140"/>
      <c r="BL36" s="140"/>
      <c r="BM36" s="140"/>
      <c r="BN36" s="140"/>
      <c r="BO36" s="140"/>
      <c r="BP36" s="140"/>
      <c r="BQ36" s="140"/>
      <c r="BR36" s="140"/>
      <c r="BS36" s="140"/>
      <c r="BT36" s="140"/>
      <c r="BU36" s="140"/>
      <c r="BV36" s="140"/>
      <c r="BW36" s="152"/>
      <c r="BX36" s="153"/>
      <c r="BY36" s="153"/>
      <c r="BZ36" s="153"/>
      <c r="CA36" s="153"/>
      <c r="CB36" s="109"/>
      <c r="CC36" s="109"/>
      <c r="CD36" s="109"/>
      <c r="CE36" s="109"/>
      <c r="CF36" s="109"/>
      <c r="CG36" s="112"/>
      <c r="CH36" s="113"/>
      <c r="CI36" s="113"/>
      <c r="CJ36" s="113"/>
      <c r="CK36" s="113"/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1"/>
      <c r="CW36" s="24"/>
      <c r="CX36" s="2" t="str">
        <f>IF(BI24="","○",IF(AP24=BI24,"○","×"))</f>
        <v>○</v>
      </c>
      <c r="CY36" s="4"/>
      <c r="CZ36" s="4"/>
      <c r="DA36" s="4"/>
      <c r="DB36" s="2">
        <v>14</v>
      </c>
      <c r="DC36" s="2"/>
      <c r="DD36" s="2">
        <v>14</v>
      </c>
      <c r="DE36" s="2"/>
      <c r="DF36" s="2"/>
      <c r="DH36" s="102"/>
      <c r="DI36" s="102"/>
      <c r="DJ36" s="2" t="s">
        <v>5</v>
      </c>
      <c r="DK36" s="2">
        <v>765</v>
      </c>
      <c r="DL36" s="2" t="s">
        <v>40</v>
      </c>
      <c r="DM36" s="2" t="s">
        <v>41</v>
      </c>
      <c r="DN36" s="2" t="s">
        <v>42</v>
      </c>
      <c r="DO36" s="2">
        <v>75</v>
      </c>
      <c r="DP36" s="2">
        <v>45</v>
      </c>
      <c r="DQ36" s="8" t="s">
        <v>43</v>
      </c>
      <c r="DR36" s="102"/>
      <c r="DS36" s="102"/>
      <c r="DT36" s="102"/>
      <c r="DU36" s="102"/>
    </row>
    <row r="37" spans="5:125" ht="8.1" customHeight="1" x14ac:dyDescent="0.15">
      <c r="E37" s="178"/>
      <c r="F37" s="178"/>
      <c r="G37" s="156"/>
      <c r="H37" s="156"/>
      <c r="I37" s="156"/>
      <c r="J37" s="156"/>
      <c r="K37" s="156"/>
      <c r="L37" s="156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277" t="s">
        <v>37</v>
      </c>
      <c r="AL37" s="270"/>
      <c r="AM37" s="270"/>
      <c r="AN37" s="270"/>
      <c r="AO37" s="270"/>
      <c r="AP37" s="270"/>
      <c r="AQ37" s="270"/>
      <c r="AR37" s="270" t="s">
        <v>117</v>
      </c>
      <c r="AS37" s="270"/>
      <c r="AT37" s="270" t="str">
        <f>IF(OR(AL5="認定番号",AL5=""),"?",VLOOKUP(AL5,DH22:DQ35,10,FALSE))</f>
        <v>S1,S2,UDX</v>
      </c>
      <c r="AU37" s="270"/>
      <c r="AV37" s="270"/>
      <c r="AW37" s="270"/>
      <c r="AX37" s="270"/>
      <c r="AY37" s="270"/>
      <c r="AZ37" s="270"/>
      <c r="BA37" s="270"/>
      <c r="BB37" s="270"/>
      <c r="BC37" s="270"/>
      <c r="BD37" s="270"/>
      <c r="BE37" s="270" t="s">
        <v>118</v>
      </c>
      <c r="BF37" s="270"/>
      <c r="BG37" s="275"/>
      <c r="BH37" s="140"/>
      <c r="BI37" s="140"/>
      <c r="BJ37" s="140"/>
      <c r="BK37" s="140"/>
      <c r="BL37" s="140"/>
      <c r="BM37" s="140"/>
      <c r="BN37" s="140"/>
      <c r="BO37" s="140"/>
      <c r="BP37" s="140"/>
      <c r="BQ37" s="140"/>
      <c r="BR37" s="140"/>
      <c r="BS37" s="140"/>
      <c r="BT37" s="140"/>
      <c r="BU37" s="140"/>
      <c r="BV37" s="140"/>
      <c r="BW37" s="152"/>
      <c r="BX37" s="153"/>
      <c r="BY37" s="153"/>
      <c r="BZ37" s="153"/>
      <c r="CA37" s="153"/>
      <c r="CB37" s="109"/>
      <c r="CC37" s="109"/>
      <c r="CD37" s="109"/>
      <c r="CE37" s="109"/>
      <c r="CF37" s="109"/>
      <c r="CG37" s="112"/>
      <c r="CH37" s="113"/>
      <c r="CI37" s="113"/>
      <c r="CJ37" s="113"/>
      <c r="CK37" s="113"/>
      <c r="CL37" s="120"/>
      <c r="CM37" s="120"/>
      <c r="CN37" s="120"/>
      <c r="CO37" s="120"/>
      <c r="CP37" s="120"/>
      <c r="CQ37" s="120"/>
      <c r="CR37" s="120"/>
      <c r="CS37" s="120"/>
      <c r="CT37" s="120"/>
      <c r="CU37" s="120"/>
      <c r="CV37" s="121"/>
      <c r="CW37" s="24"/>
      <c r="CX37" s="2" t="str">
        <f>IF(BI28="","○",IF(AP28=BI28,"○","×"))</f>
        <v>○</v>
      </c>
      <c r="CY37" s="4"/>
      <c r="CZ37" s="4"/>
      <c r="DA37" s="4"/>
      <c r="DB37" s="2">
        <v>15</v>
      </c>
      <c r="DC37" s="2"/>
      <c r="DD37" s="2">
        <v>15</v>
      </c>
      <c r="DE37" s="2"/>
      <c r="DF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</row>
    <row r="38" spans="5:125" ht="8.1" customHeight="1" x14ac:dyDescent="0.15">
      <c r="E38" s="178"/>
      <c r="F38" s="178"/>
      <c r="G38" s="156"/>
      <c r="H38" s="156"/>
      <c r="I38" s="156"/>
      <c r="J38" s="156"/>
      <c r="K38" s="156"/>
      <c r="L38" s="15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278"/>
      <c r="AL38" s="271"/>
      <c r="AM38" s="271"/>
      <c r="AN38" s="271"/>
      <c r="AO38" s="271"/>
      <c r="AP38" s="271"/>
      <c r="AQ38" s="271"/>
      <c r="AR38" s="271"/>
      <c r="AS38" s="271"/>
      <c r="AT38" s="271"/>
      <c r="AU38" s="271"/>
      <c r="AV38" s="271"/>
      <c r="AW38" s="271"/>
      <c r="AX38" s="271"/>
      <c r="AY38" s="271"/>
      <c r="AZ38" s="271"/>
      <c r="BA38" s="271"/>
      <c r="BB38" s="271"/>
      <c r="BC38" s="271"/>
      <c r="BD38" s="271"/>
      <c r="BE38" s="271"/>
      <c r="BF38" s="271"/>
      <c r="BG38" s="276"/>
      <c r="BH38" s="199"/>
      <c r="BI38" s="199"/>
      <c r="BJ38" s="199"/>
      <c r="BK38" s="199"/>
      <c r="BL38" s="199"/>
      <c r="BM38" s="199"/>
      <c r="BN38" s="199"/>
      <c r="BO38" s="199"/>
      <c r="BP38" s="199"/>
      <c r="BQ38" s="199"/>
      <c r="BR38" s="199"/>
      <c r="BS38" s="199"/>
      <c r="BT38" s="199"/>
      <c r="BU38" s="199"/>
      <c r="BV38" s="199"/>
      <c r="BW38" s="154"/>
      <c r="BX38" s="155"/>
      <c r="BY38" s="155"/>
      <c r="BZ38" s="155"/>
      <c r="CA38" s="155"/>
      <c r="CB38" s="111"/>
      <c r="CC38" s="111"/>
      <c r="CD38" s="111"/>
      <c r="CE38" s="111"/>
      <c r="CF38" s="111"/>
      <c r="CG38" s="114"/>
      <c r="CH38" s="115"/>
      <c r="CI38" s="115"/>
      <c r="CJ38" s="115"/>
      <c r="CK38" s="115"/>
      <c r="CL38" s="120"/>
      <c r="CM38" s="120"/>
      <c r="CN38" s="120"/>
      <c r="CO38" s="120"/>
      <c r="CP38" s="120"/>
      <c r="CQ38" s="120"/>
      <c r="CR38" s="120"/>
      <c r="CS38" s="120"/>
      <c r="CT38" s="120"/>
      <c r="CU38" s="120"/>
      <c r="CV38" s="121"/>
      <c r="CW38" s="24"/>
      <c r="CX38" s="4"/>
      <c r="CY38" s="4"/>
      <c r="CZ38" s="4"/>
      <c r="DA38" s="4"/>
      <c r="DB38" s="2">
        <v>16</v>
      </c>
      <c r="DC38" s="2"/>
      <c r="DD38" s="2">
        <v>16</v>
      </c>
      <c r="DE38" s="2"/>
      <c r="DF38" s="2"/>
    </row>
    <row r="39" spans="5:125" ht="8.1" customHeight="1" x14ac:dyDescent="0.15">
      <c r="E39" s="178" t="s">
        <v>56</v>
      </c>
      <c r="F39" s="250"/>
      <c r="G39" s="156" t="s">
        <v>119</v>
      </c>
      <c r="H39" s="177"/>
      <c r="I39" s="177"/>
      <c r="J39" s="177"/>
      <c r="K39" s="177"/>
      <c r="L39" s="177"/>
      <c r="M39" s="194" t="s">
        <v>120</v>
      </c>
      <c r="N39" s="260"/>
      <c r="O39" s="260"/>
      <c r="P39" s="260"/>
      <c r="Q39" s="260"/>
      <c r="R39" s="260"/>
      <c r="S39" s="260"/>
      <c r="T39" s="260"/>
      <c r="U39" s="260"/>
      <c r="V39" s="260"/>
      <c r="W39" s="260"/>
      <c r="X39" s="187" t="s">
        <v>121</v>
      </c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8" t="s">
        <v>122</v>
      </c>
      <c r="AL39" s="198"/>
      <c r="AM39" s="198"/>
      <c r="AN39" s="198"/>
      <c r="AO39" s="198"/>
      <c r="AP39" s="198"/>
      <c r="AQ39" s="198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228"/>
      <c r="BI39" s="228"/>
      <c r="BJ39" s="228"/>
      <c r="BK39" s="228"/>
      <c r="BL39" s="228"/>
      <c r="BM39" s="228"/>
      <c r="BN39" s="228"/>
      <c r="BO39" s="228"/>
      <c r="BP39" s="228"/>
      <c r="BQ39" s="228"/>
      <c r="BR39" s="228"/>
      <c r="BS39" s="228"/>
      <c r="BT39" s="228"/>
      <c r="BU39" s="228"/>
      <c r="BV39" s="228"/>
      <c r="BW39" s="211"/>
      <c r="BX39" s="212"/>
      <c r="BY39" s="212"/>
      <c r="BZ39" s="212"/>
      <c r="CA39" s="212"/>
      <c r="CB39" s="107" t="s">
        <v>103</v>
      </c>
      <c r="CC39" s="108"/>
      <c r="CD39" s="108"/>
      <c r="CE39" s="108"/>
      <c r="CF39" s="108"/>
      <c r="CG39" s="280"/>
      <c r="CH39" s="281"/>
      <c r="CI39" s="281"/>
      <c r="CJ39" s="281"/>
      <c r="CK39" s="281"/>
      <c r="CL39" s="120" t="s">
        <v>115</v>
      </c>
      <c r="CM39" s="120"/>
      <c r="CN39" s="120"/>
      <c r="CO39" s="120"/>
      <c r="CP39" s="120"/>
      <c r="CQ39" s="120"/>
      <c r="CR39" s="120"/>
      <c r="CS39" s="120"/>
      <c r="CT39" s="120"/>
      <c r="CU39" s="120"/>
      <c r="CV39" s="121"/>
      <c r="CW39" s="24"/>
      <c r="CX39" s="4"/>
      <c r="CY39" s="4"/>
      <c r="CZ39" s="4"/>
      <c r="DA39" s="4"/>
      <c r="DB39" s="2">
        <v>17</v>
      </c>
      <c r="DC39" s="2"/>
      <c r="DD39" s="2">
        <v>17</v>
      </c>
      <c r="DE39" s="2"/>
      <c r="DF39" s="2"/>
    </row>
    <row r="40" spans="5:125" ht="8.1" customHeight="1" x14ac:dyDescent="0.15">
      <c r="E40" s="178"/>
      <c r="F40" s="250"/>
      <c r="G40" s="156"/>
      <c r="H40" s="177"/>
      <c r="I40" s="177"/>
      <c r="J40" s="177"/>
      <c r="K40" s="177"/>
      <c r="L40" s="177"/>
      <c r="M40" s="195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18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70"/>
      <c r="AL40" s="170"/>
      <c r="AM40" s="170"/>
      <c r="AN40" s="170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229"/>
      <c r="BU40" s="229"/>
      <c r="BV40" s="229"/>
      <c r="BW40" s="152"/>
      <c r="BX40" s="153"/>
      <c r="BY40" s="153"/>
      <c r="BZ40" s="153"/>
      <c r="CA40" s="153"/>
      <c r="CB40" s="109"/>
      <c r="CC40" s="110"/>
      <c r="CD40" s="110"/>
      <c r="CE40" s="110"/>
      <c r="CF40" s="110"/>
      <c r="CG40" s="112"/>
      <c r="CH40" s="113"/>
      <c r="CI40" s="113"/>
      <c r="CJ40" s="113"/>
      <c r="CK40" s="113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1"/>
      <c r="CW40" s="24"/>
      <c r="CX40" s="4"/>
      <c r="CY40" s="4"/>
      <c r="CZ40" s="4"/>
      <c r="DA40" s="4"/>
      <c r="DB40" s="2">
        <v>18</v>
      </c>
      <c r="DC40" s="2"/>
      <c r="DD40" s="2">
        <v>18</v>
      </c>
      <c r="DE40" s="2"/>
      <c r="DF40" s="2"/>
    </row>
    <row r="41" spans="5:125" ht="8.1" customHeight="1" x14ac:dyDescent="0.15">
      <c r="E41" s="250"/>
      <c r="F41" s="250"/>
      <c r="G41" s="177"/>
      <c r="H41" s="177"/>
      <c r="I41" s="177"/>
      <c r="J41" s="177"/>
      <c r="K41" s="177"/>
      <c r="L41" s="177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170"/>
      <c r="AL41" s="170"/>
      <c r="AM41" s="170"/>
      <c r="AN41" s="170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229"/>
      <c r="BI41" s="229"/>
      <c r="BJ41" s="229"/>
      <c r="BK41" s="229"/>
      <c r="BL41" s="229"/>
      <c r="BM41" s="229"/>
      <c r="BN41" s="229"/>
      <c r="BO41" s="229"/>
      <c r="BP41" s="229"/>
      <c r="BQ41" s="229"/>
      <c r="BR41" s="229"/>
      <c r="BS41" s="229"/>
      <c r="BT41" s="229"/>
      <c r="BU41" s="229"/>
      <c r="BV41" s="229"/>
      <c r="BW41" s="152"/>
      <c r="BX41" s="153"/>
      <c r="BY41" s="153"/>
      <c r="BZ41" s="153"/>
      <c r="CA41" s="153"/>
      <c r="CB41" s="110"/>
      <c r="CC41" s="110"/>
      <c r="CD41" s="110"/>
      <c r="CE41" s="110"/>
      <c r="CF41" s="110"/>
      <c r="CG41" s="112"/>
      <c r="CH41" s="113"/>
      <c r="CI41" s="113"/>
      <c r="CJ41" s="113"/>
      <c r="CK41" s="113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1"/>
      <c r="CW41" s="24"/>
      <c r="CX41" s="4"/>
      <c r="CY41" s="4"/>
      <c r="CZ41" s="4"/>
      <c r="DA41" s="4"/>
      <c r="DB41" s="2">
        <v>19</v>
      </c>
      <c r="DC41" s="2"/>
      <c r="DD41" s="2">
        <v>19</v>
      </c>
      <c r="DE41" s="2"/>
      <c r="DF41" s="2"/>
    </row>
    <row r="42" spans="5:125" ht="8.1" customHeight="1" x14ac:dyDescent="0.15">
      <c r="E42" s="250"/>
      <c r="F42" s="250"/>
      <c r="G42" s="177"/>
      <c r="H42" s="177"/>
      <c r="I42" s="177"/>
      <c r="J42" s="177"/>
      <c r="K42" s="177"/>
      <c r="L42" s="177"/>
      <c r="M42" s="195" t="s">
        <v>123</v>
      </c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85" t="s">
        <v>124</v>
      </c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41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  <c r="BG42" s="43"/>
      <c r="BH42" s="41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5"/>
      <c r="BW42" s="165" t="str">
        <f>IF(BL44="","",(IF(AS43&lt;=BL44,"○","")))</f>
        <v/>
      </c>
      <c r="BX42" s="109"/>
      <c r="BY42" s="109"/>
      <c r="BZ42" s="109"/>
      <c r="CA42" s="109"/>
      <c r="CB42" s="109" t="s">
        <v>103</v>
      </c>
      <c r="CC42" s="110"/>
      <c r="CD42" s="110"/>
      <c r="CE42" s="110"/>
      <c r="CF42" s="110"/>
      <c r="CG42" s="103" t="str">
        <f>IF(BL44="","",(IF(BL44&lt;AS43,"○","")))</f>
        <v/>
      </c>
      <c r="CH42" s="104"/>
      <c r="CI42" s="104"/>
      <c r="CJ42" s="104"/>
      <c r="CK42" s="104"/>
      <c r="CL42" s="120" t="s">
        <v>125</v>
      </c>
      <c r="CM42" s="120"/>
      <c r="CN42" s="120"/>
      <c r="CO42" s="120"/>
      <c r="CP42" s="120"/>
      <c r="CQ42" s="120"/>
      <c r="CR42" s="120"/>
      <c r="CS42" s="120"/>
      <c r="CT42" s="120"/>
      <c r="CU42" s="120"/>
      <c r="CV42" s="121"/>
      <c r="CW42" s="24"/>
      <c r="CX42" s="4"/>
      <c r="CY42" s="4"/>
      <c r="CZ42" s="4"/>
      <c r="DA42" s="4"/>
      <c r="DB42" s="2">
        <v>20</v>
      </c>
      <c r="DC42" s="2"/>
      <c r="DD42" s="2">
        <v>20</v>
      </c>
      <c r="DE42" s="2"/>
      <c r="DF42" s="2"/>
    </row>
    <row r="43" spans="5:125" ht="8.1" customHeight="1" x14ac:dyDescent="0.15">
      <c r="E43" s="250"/>
      <c r="F43" s="250"/>
      <c r="G43" s="177"/>
      <c r="H43" s="177"/>
      <c r="I43" s="177"/>
      <c r="J43" s="177"/>
      <c r="K43" s="177"/>
      <c r="L43" s="177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29"/>
      <c r="AL43" s="32"/>
      <c r="AM43" s="32"/>
      <c r="AN43" s="292" t="s">
        <v>126</v>
      </c>
      <c r="AO43" s="292"/>
      <c r="AP43" s="292"/>
      <c r="AQ43" s="292"/>
      <c r="AR43" s="292"/>
      <c r="AS43" s="292" t="str">
        <f>IF(BO10="","?",VLOOKUP(BO10,DJ23:DQ37,2,FALSE))</f>
        <v>?</v>
      </c>
      <c r="AT43" s="292"/>
      <c r="AU43" s="292"/>
      <c r="AV43" s="292"/>
      <c r="AW43" s="293" t="s">
        <v>127</v>
      </c>
      <c r="AX43" s="293"/>
      <c r="AY43" s="293"/>
      <c r="AZ43" s="293"/>
      <c r="BA43" s="293"/>
      <c r="BB43" s="293"/>
      <c r="BC43" s="293"/>
      <c r="BD43" s="293"/>
      <c r="BE43" s="293"/>
      <c r="BF43" s="293"/>
      <c r="BG43" s="46"/>
      <c r="BH43" s="47"/>
      <c r="BI43" s="48"/>
      <c r="BJ43" s="48"/>
      <c r="BK43" s="48"/>
      <c r="BL43" s="49"/>
      <c r="BM43" s="49"/>
      <c r="BN43" s="49"/>
      <c r="BO43" s="49"/>
      <c r="BP43" s="50"/>
      <c r="BQ43" s="50"/>
      <c r="BR43" s="50"/>
      <c r="BS43" s="50"/>
      <c r="BT43" s="50"/>
      <c r="BU43" s="50"/>
      <c r="BV43" s="28"/>
      <c r="BW43" s="165"/>
      <c r="BX43" s="109"/>
      <c r="BY43" s="109"/>
      <c r="BZ43" s="109"/>
      <c r="CA43" s="109"/>
      <c r="CB43" s="110"/>
      <c r="CC43" s="110"/>
      <c r="CD43" s="110"/>
      <c r="CE43" s="110"/>
      <c r="CF43" s="110"/>
      <c r="CG43" s="103"/>
      <c r="CH43" s="104"/>
      <c r="CI43" s="104"/>
      <c r="CJ43" s="104"/>
      <c r="CK43" s="104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1"/>
      <c r="CW43" s="24"/>
      <c r="CX43" s="4"/>
      <c r="CY43" s="4"/>
      <c r="CZ43" s="4"/>
      <c r="DA43" s="4"/>
      <c r="DB43" s="2">
        <v>21</v>
      </c>
      <c r="DC43" s="2"/>
      <c r="DD43" s="2">
        <v>21</v>
      </c>
      <c r="DE43" s="2"/>
      <c r="DF43" s="2"/>
    </row>
    <row r="44" spans="5:125" ht="8.1" customHeight="1" x14ac:dyDescent="0.15">
      <c r="E44" s="250"/>
      <c r="F44" s="250"/>
      <c r="G44" s="177"/>
      <c r="H44" s="177"/>
      <c r="I44" s="177"/>
      <c r="J44" s="177"/>
      <c r="K44" s="177"/>
      <c r="L44" s="177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X44" s="195"/>
      <c r="Y44" s="195"/>
      <c r="Z44" s="195"/>
      <c r="AA44" s="195"/>
      <c r="AB44" s="195"/>
      <c r="AC44" s="195"/>
      <c r="AD44" s="195"/>
      <c r="AE44" s="195"/>
      <c r="AF44" s="195"/>
      <c r="AG44" s="195"/>
      <c r="AH44" s="195"/>
      <c r="AI44" s="195"/>
      <c r="AJ44" s="195"/>
      <c r="AK44" s="47"/>
      <c r="AL44" s="51"/>
      <c r="AM44" s="51"/>
      <c r="AN44" s="232"/>
      <c r="AO44" s="232"/>
      <c r="AP44" s="232"/>
      <c r="AQ44" s="232"/>
      <c r="AR44" s="232"/>
      <c r="AS44" s="232"/>
      <c r="AT44" s="232"/>
      <c r="AU44" s="232"/>
      <c r="AV44" s="232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46"/>
      <c r="BH44" s="47"/>
      <c r="BI44" s="48"/>
      <c r="BJ44" s="48"/>
      <c r="BK44" s="48"/>
      <c r="BL44" s="210"/>
      <c r="BM44" s="210"/>
      <c r="BN44" s="210"/>
      <c r="BO44" s="210"/>
      <c r="BP44" s="210"/>
      <c r="BQ44" s="210"/>
      <c r="BR44" s="184" t="s">
        <v>128</v>
      </c>
      <c r="BS44" s="184"/>
      <c r="BT44" s="184"/>
      <c r="BU44" s="50"/>
      <c r="BV44" s="28"/>
      <c r="BW44" s="165"/>
      <c r="BX44" s="109"/>
      <c r="BY44" s="109"/>
      <c r="BZ44" s="109"/>
      <c r="CA44" s="109"/>
      <c r="CB44" s="110"/>
      <c r="CC44" s="110"/>
      <c r="CD44" s="110"/>
      <c r="CE44" s="110"/>
      <c r="CF44" s="110"/>
      <c r="CG44" s="103"/>
      <c r="CH44" s="104"/>
      <c r="CI44" s="104"/>
      <c r="CJ44" s="104"/>
      <c r="CK44" s="104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1"/>
      <c r="CW44" s="24"/>
      <c r="CX44" s="4"/>
      <c r="CY44" s="4"/>
      <c r="CZ44" s="4"/>
      <c r="DA44" s="4"/>
      <c r="DB44" s="2">
        <v>22</v>
      </c>
      <c r="DC44" s="2"/>
      <c r="DD44" s="2">
        <v>22</v>
      </c>
      <c r="DE44" s="2"/>
      <c r="DF44" s="2"/>
      <c r="DH44" s="4" t="s">
        <v>129</v>
      </c>
      <c r="DI44" s="4"/>
      <c r="DJ44" s="4"/>
      <c r="DK44" s="4"/>
      <c r="DL44" s="4"/>
      <c r="DM44" s="4"/>
    </row>
    <row r="45" spans="5:125" ht="8.1" customHeight="1" x14ac:dyDescent="0.15">
      <c r="E45" s="250"/>
      <c r="F45" s="250"/>
      <c r="G45" s="177"/>
      <c r="H45" s="177"/>
      <c r="I45" s="177"/>
      <c r="J45" s="177"/>
      <c r="K45" s="177"/>
      <c r="L45" s="177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5"/>
      <c r="AI45" s="195"/>
      <c r="AJ45" s="195"/>
      <c r="AK45" s="52"/>
      <c r="AL45" s="51"/>
      <c r="AM45" s="51"/>
      <c r="AN45" s="48"/>
      <c r="AO45" s="48"/>
      <c r="AP45" s="48"/>
      <c r="AQ45" s="48"/>
      <c r="AR45" s="48"/>
      <c r="AS45" s="48"/>
      <c r="AT45" s="48"/>
      <c r="AU45" s="48"/>
      <c r="AV45" s="48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4"/>
      <c r="BH45" s="47"/>
      <c r="BI45" s="48"/>
      <c r="BJ45" s="48"/>
      <c r="BK45" s="48"/>
      <c r="BL45" s="123"/>
      <c r="BM45" s="123"/>
      <c r="BN45" s="123"/>
      <c r="BO45" s="123"/>
      <c r="BP45" s="123"/>
      <c r="BQ45" s="123"/>
      <c r="BR45" s="184"/>
      <c r="BS45" s="184"/>
      <c r="BT45" s="184"/>
      <c r="BU45" s="50"/>
      <c r="BV45" s="28"/>
      <c r="BW45" s="165"/>
      <c r="BX45" s="109"/>
      <c r="BY45" s="109"/>
      <c r="BZ45" s="109"/>
      <c r="CA45" s="109"/>
      <c r="CB45" s="110"/>
      <c r="CC45" s="110"/>
      <c r="CD45" s="110"/>
      <c r="CE45" s="110"/>
      <c r="CF45" s="110"/>
      <c r="CG45" s="103"/>
      <c r="CH45" s="104"/>
      <c r="CI45" s="104"/>
      <c r="CJ45" s="104"/>
      <c r="CK45" s="104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1"/>
      <c r="CW45" s="24"/>
      <c r="CX45" s="4"/>
      <c r="CY45" s="4"/>
      <c r="CZ45" s="4"/>
      <c r="DA45" s="4"/>
      <c r="DB45" s="2">
        <v>23</v>
      </c>
      <c r="DC45" s="2"/>
      <c r="DD45" s="2">
        <v>23</v>
      </c>
      <c r="DE45" s="2"/>
      <c r="DF45" s="2"/>
      <c r="DH45" s="2"/>
      <c r="DI45" s="2">
        <v>30</v>
      </c>
      <c r="DJ45" s="2">
        <v>45</v>
      </c>
      <c r="DK45" s="2">
        <v>60</v>
      </c>
      <c r="DL45" s="2">
        <v>90</v>
      </c>
      <c r="DM45" s="2">
        <v>105</v>
      </c>
    </row>
    <row r="46" spans="5:125" ht="8.1" customHeight="1" x14ac:dyDescent="0.15">
      <c r="E46" s="250"/>
      <c r="F46" s="250"/>
      <c r="G46" s="177"/>
      <c r="H46" s="177"/>
      <c r="I46" s="177"/>
      <c r="J46" s="177"/>
      <c r="K46" s="177"/>
      <c r="L46" s="177"/>
      <c r="M46" s="196"/>
      <c r="N46" s="196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6"/>
      <c r="AF46" s="196"/>
      <c r="AG46" s="196"/>
      <c r="AH46" s="196"/>
      <c r="AI46" s="196"/>
      <c r="AJ46" s="196"/>
      <c r="AK46" s="55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7"/>
      <c r="BH46" s="58"/>
      <c r="BI46" s="59"/>
      <c r="BJ46" s="59"/>
      <c r="BK46" s="59"/>
      <c r="BL46" s="291"/>
      <c r="BM46" s="291"/>
      <c r="BN46" s="291"/>
      <c r="BO46" s="291"/>
      <c r="BP46" s="291"/>
      <c r="BQ46" s="291"/>
      <c r="BR46" s="291"/>
      <c r="BS46" s="291"/>
      <c r="BT46" s="59"/>
      <c r="BU46" s="59"/>
      <c r="BV46" s="60"/>
      <c r="BW46" s="213"/>
      <c r="BX46" s="111"/>
      <c r="BY46" s="111"/>
      <c r="BZ46" s="111"/>
      <c r="CA46" s="111"/>
      <c r="CB46" s="167"/>
      <c r="CC46" s="167"/>
      <c r="CD46" s="167"/>
      <c r="CE46" s="167"/>
      <c r="CF46" s="167"/>
      <c r="CG46" s="105"/>
      <c r="CH46" s="106"/>
      <c r="CI46" s="106"/>
      <c r="CJ46" s="106"/>
      <c r="CK46" s="106"/>
      <c r="CL46" s="120"/>
      <c r="CM46" s="120"/>
      <c r="CN46" s="120"/>
      <c r="CO46" s="120"/>
      <c r="CP46" s="120"/>
      <c r="CQ46" s="120"/>
      <c r="CR46" s="120"/>
      <c r="CS46" s="120"/>
      <c r="CT46" s="120"/>
      <c r="CU46" s="120"/>
      <c r="CV46" s="121"/>
      <c r="CW46" s="24"/>
      <c r="CX46" s="2" t="s">
        <v>130</v>
      </c>
      <c r="CY46" s="2" t="e">
        <f>VLOOKUP(AW8,DH46:DM53,MATCH(AW10,DH45:DM45,0),FALSE)</f>
        <v>#N/A</v>
      </c>
      <c r="CZ46" s="4"/>
      <c r="DA46" s="4"/>
      <c r="DB46" s="2">
        <v>24</v>
      </c>
      <c r="DC46" s="2"/>
      <c r="DD46" s="2">
        <v>24</v>
      </c>
      <c r="DE46" s="2"/>
      <c r="DF46" s="2"/>
      <c r="DH46" s="2">
        <v>320</v>
      </c>
      <c r="DI46" s="2"/>
      <c r="DJ46" s="2">
        <v>500</v>
      </c>
      <c r="DK46" s="2" t="s">
        <v>52</v>
      </c>
      <c r="DL46" s="2" t="s">
        <v>52</v>
      </c>
      <c r="DM46" s="2" t="s">
        <v>52</v>
      </c>
    </row>
    <row r="47" spans="5:125" ht="8.1" customHeight="1" x14ac:dyDescent="0.15">
      <c r="E47" s="178" t="s">
        <v>131</v>
      </c>
      <c r="F47" s="279"/>
      <c r="G47" s="156" t="s">
        <v>132</v>
      </c>
      <c r="H47" s="177"/>
      <c r="I47" s="177"/>
      <c r="J47" s="177"/>
      <c r="K47" s="177"/>
      <c r="L47" s="177"/>
      <c r="M47" s="194" t="s">
        <v>120</v>
      </c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187" t="s">
        <v>121</v>
      </c>
      <c r="Y47" s="194"/>
      <c r="Z47" s="194"/>
      <c r="AA47" s="194"/>
      <c r="AB47" s="194"/>
      <c r="AC47" s="194"/>
      <c r="AD47" s="194"/>
      <c r="AE47" s="194"/>
      <c r="AF47" s="194"/>
      <c r="AG47" s="194"/>
      <c r="AH47" s="194"/>
      <c r="AI47" s="194"/>
      <c r="AJ47" s="194"/>
      <c r="AK47" s="267" t="s">
        <v>122</v>
      </c>
      <c r="AL47" s="267"/>
      <c r="AM47" s="267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28"/>
      <c r="BI47" s="228"/>
      <c r="BJ47" s="228"/>
      <c r="BK47" s="228"/>
      <c r="BL47" s="228"/>
      <c r="BM47" s="228"/>
      <c r="BN47" s="228"/>
      <c r="BO47" s="228"/>
      <c r="BP47" s="228"/>
      <c r="BQ47" s="228"/>
      <c r="BR47" s="228"/>
      <c r="BS47" s="228"/>
      <c r="BT47" s="228"/>
      <c r="BU47" s="228"/>
      <c r="BV47" s="228"/>
      <c r="BW47" s="211"/>
      <c r="BX47" s="212"/>
      <c r="BY47" s="212"/>
      <c r="BZ47" s="212"/>
      <c r="CA47" s="212"/>
      <c r="CB47" s="107" t="s">
        <v>103</v>
      </c>
      <c r="CC47" s="108"/>
      <c r="CD47" s="108"/>
      <c r="CE47" s="108"/>
      <c r="CF47" s="108"/>
      <c r="CG47" s="280"/>
      <c r="CH47" s="281"/>
      <c r="CI47" s="281"/>
      <c r="CJ47" s="281"/>
      <c r="CK47" s="281"/>
      <c r="CL47" s="120" t="s">
        <v>115</v>
      </c>
      <c r="CM47" s="120"/>
      <c r="CN47" s="120"/>
      <c r="CO47" s="120"/>
      <c r="CP47" s="120"/>
      <c r="CQ47" s="120"/>
      <c r="CR47" s="120"/>
      <c r="CS47" s="120"/>
      <c r="CT47" s="120"/>
      <c r="CU47" s="120"/>
      <c r="CV47" s="121"/>
      <c r="CW47" s="24"/>
      <c r="CX47" s="2" t="s">
        <v>133</v>
      </c>
      <c r="CY47" s="2" t="e">
        <f>VLOOKUP(AW8,DH63:DM70,MATCH(AW10,DH62:DM62,0),FALSE)</f>
        <v>#N/A</v>
      </c>
      <c r="CZ47" s="4"/>
      <c r="DA47" s="4"/>
      <c r="DB47" s="2">
        <v>25</v>
      </c>
      <c r="DC47" s="2"/>
      <c r="DD47" s="2">
        <v>25</v>
      </c>
      <c r="DE47" s="2"/>
      <c r="DF47" s="2"/>
      <c r="DH47" s="2">
        <v>450</v>
      </c>
      <c r="DI47" s="2" t="s">
        <v>52</v>
      </c>
      <c r="DJ47" s="2">
        <v>500</v>
      </c>
      <c r="DK47" s="7">
        <v>700</v>
      </c>
      <c r="DL47" s="7">
        <v>1400</v>
      </c>
      <c r="DM47" s="7">
        <v>1950</v>
      </c>
    </row>
    <row r="48" spans="5:125" ht="8.1" customHeight="1" x14ac:dyDescent="0.15">
      <c r="E48" s="178"/>
      <c r="F48" s="279"/>
      <c r="G48" s="156"/>
      <c r="H48" s="177"/>
      <c r="I48" s="177"/>
      <c r="J48" s="177"/>
      <c r="K48" s="177"/>
      <c r="L48" s="177"/>
      <c r="M48" s="195"/>
      <c r="N48" s="244"/>
      <c r="O48" s="244"/>
      <c r="P48" s="244"/>
      <c r="Q48" s="244"/>
      <c r="R48" s="244"/>
      <c r="S48" s="244"/>
      <c r="T48" s="244"/>
      <c r="U48" s="244"/>
      <c r="V48" s="244"/>
      <c r="W48" s="244"/>
      <c r="X48" s="18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95"/>
      <c r="AJ48" s="195"/>
      <c r="AK48" s="268"/>
      <c r="AL48" s="268"/>
      <c r="AM48" s="268"/>
      <c r="AN48" s="268"/>
      <c r="AO48" s="268"/>
      <c r="AP48" s="268"/>
      <c r="AQ48" s="268"/>
      <c r="AR48" s="268"/>
      <c r="AS48" s="268"/>
      <c r="AT48" s="268"/>
      <c r="AU48" s="268"/>
      <c r="AV48" s="268"/>
      <c r="AW48" s="268"/>
      <c r="AX48" s="268"/>
      <c r="AY48" s="268"/>
      <c r="AZ48" s="268"/>
      <c r="BA48" s="268"/>
      <c r="BB48" s="268"/>
      <c r="BC48" s="268"/>
      <c r="BD48" s="268"/>
      <c r="BE48" s="268"/>
      <c r="BF48" s="268"/>
      <c r="BG48" s="268"/>
      <c r="BH48" s="229"/>
      <c r="BI48" s="229"/>
      <c r="BJ48" s="229"/>
      <c r="BK48" s="229"/>
      <c r="BL48" s="229"/>
      <c r="BM48" s="229"/>
      <c r="BN48" s="229"/>
      <c r="BO48" s="229"/>
      <c r="BP48" s="229"/>
      <c r="BQ48" s="229"/>
      <c r="BR48" s="229"/>
      <c r="BS48" s="229"/>
      <c r="BT48" s="229"/>
      <c r="BU48" s="229"/>
      <c r="BV48" s="229"/>
      <c r="BW48" s="152"/>
      <c r="BX48" s="153"/>
      <c r="BY48" s="153"/>
      <c r="BZ48" s="153"/>
      <c r="CA48" s="153"/>
      <c r="CB48" s="109"/>
      <c r="CC48" s="110"/>
      <c r="CD48" s="110"/>
      <c r="CE48" s="110"/>
      <c r="CF48" s="110"/>
      <c r="CG48" s="112"/>
      <c r="CH48" s="113"/>
      <c r="CI48" s="113"/>
      <c r="CJ48" s="113"/>
      <c r="CK48" s="113"/>
      <c r="CL48" s="120"/>
      <c r="CM48" s="120"/>
      <c r="CN48" s="120"/>
      <c r="CO48" s="120"/>
      <c r="CP48" s="120"/>
      <c r="CQ48" s="120"/>
      <c r="CR48" s="120"/>
      <c r="CS48" s="120"/>
      <c r="CT48" s="120"/>
      <c r="CU48" s="120"/>
      <c r="CV48" s="121"/>
      <c r="CW48" s="24"/>
      <c r="CX48" s="2" t="s">
        <v>134</v>
      </c>
      <c r="CY48" s="2" t="e">
        <f>VLOOKUP(AW8,DH74:DJ75,MATCH(AW10,DH73:DJ73,0),FALSE)</f>
        <v>#N/A</v>
      </c>
      <c r="CZ48" s="4"/>
      <c r="DA48" s="4"/>
      <c r="DB48" s="2">
        <v>26</v>
      </c>
      <c r="DC48" s="2"/>
      <c r="DD48" s="2">
        <v>26</v>
      </c>
      <c r="DE48" s="2"/>
      <c r="DF48" s="2"/>
      <c r="DH48" s="2">
        <v>600</v>
      </c>
      <c r="DI48" s="2" t="s">
        <v>52</v>
      </c>
      <c r="DJ48" s="2">
        <v>500</v>
      </c>
      <c r="DK48" s="7">
        <v>700</v>
      </c>
      <c r="DL48" s="7">
        <v>1400</v>
      </c>
      <c r="DM48" s="7">
        <v>1900</v>
      </c>
    </row>
    <row r="49" spans="5:117" ht="8.1" customHeight="1" x14ac:dyDescent="0.15">
      <c r="E49" s="279"/>
      <c r="F49" s="279"/>
      <c r="G49" s="177"/>
      <c r="H49" s="177"/>
      <c r="I49" s="177"/>
      <c r="J49" s="177"/>
      <c r="K49" s="177"/>
      <c r="L49" s="177"/>
      <c r="M49" s="244"/>
      <c r="N49" s="244"/>
      <c r="O49" s="244"/>
      <c r="P49" s="244"/>
      <c r="Q49" s="244"/>
      <c r="R49" s="244"/>
      <c r="S49" s="244"/>
      <c r="T49" s="244"/>
      <c r="U49" s="244"/>
      <c r="V49" s="244"/>
      <c r="W49" s="244"/>
      <c r="X49" s="195"/>
      <c r="Y49" s="195"/>
      <c r="Z49" s="195"/>
      <c r="AA49" s="195"/>
      <c r="AB49" s="195"/>
      <c r="AC49" s="195"/>
      <c r="AD49" s="195"/>
      <c r="AE49" s="195"/>
      <c r="AF49" s="195"/>
      <c r="AG49" s="195"/>
      <c r="AH49" s="195"/>
      <c r="AI49" s="195"/>
      <c r="AJ49" s="195"/>
      <c r="AK49" s="268" t="s">
        <v>135</v>
      </c>
      <c r="AL49" s="268"/>
      <c r="AM49" s="268"/>
      <c r="AN49" s="268"/>
      <c r="AO49" s="268"/>
      <c r="AP49" s="268"/>
      <c r="AQ49" s="268"/>
      <c r="AR49" s="268"/>
      <c r="AS49" s="268"/>
      <c r="AT49" s="268"/>
      <c r="AU49" s="268"/>
      <c r="AV49" s="268"/>
      <c r="AW49" s="268"/>
      <c r="AX49" s="268"/>
      <c r="AY49" s="268"/>
      <c r="AZ49" s="268"/>
      <c r="BA49" s="268"/>
      <c r="BB49" s="268"/>
      <c r="BC49" s="268"/>
      <c r="BD49" s="268"/>
      <c r="BE49" s="268"/>
      <c r="BF49" s="268"/>
      <c r="BG49" s="268"/>
      <c r="BH49" s="229"/>
      <c r="BI49" s="229"/>
      <c r="BJ49" s="229"/>
      <c r="BK49" s="229"/>
      <c r="BL49" s="229"/>
      <c r="BM49" s="229"/>
      <c r="BN49" s="229"/>
      <c r="BO49" s="229"/>
      <c r="BP49" s="229"/>
      <c r="BQ49" s="229"/>
      <c r="BR49" s="229"/>
      <c r="BS49" s="229"/>
      <c r="BT49" s="229"/>
      <c r="BU49" s="229"/>
      <c r="BV49" s="229"/>
      <c r="BW49" s="152"/>
      <c r="BX49" s="153"/>
      <c r="BY49" s="153"/>
      <c r="BZ49" s="153"/>
      <c r="CA49" s="153"/>
      <c r="CB49" s="110"/>
      <c r="CC49" s="110"/>
      <c r="CD49" s="110"/>
      <c r="CE49" s="110"/>
      <c r="CF49" s="110"/>
      <c r="CG49" s="112"/>
      <c r="CH49" s="113"/>
      <c r="CI49" s="113"/>
      <c r="CJ49" s="113"/>
      <c r="CK49" s="113"/>
      <c r="CL49" s="120"/>
      <c r="CM49" s="120"/>
      <c r="CN49" s="120"/>
      <c r="CO49" s="120"/>
      <c r="CP49" s="120"/>
      <c r="CQ49" s="120"/>
      <c r="CR49" s="120"/>
      <c r="CS49" s="120"/>
      <c r="CT49" s="120"/>
      <c r="CU49" s="120"/>
      <c r="CV49" s="121"/>
      <c r="CW49" s="24"/>
      <c r="CX49" s="2" t="s">
        <v>136</v>
      </c>
      <c r="CY49" s="2" t="e">
        <f>VLOOKUP(AW8,DH80:DJ81,MATCH(AW10,DH79:DJ79,0),FALSE)</f>
        <v>#N/A</v>
      </c>
      <c r="CZ49" s="4"/>
      <c r="DA49" s="4"/>
      <c r="DB49" s="2">
        <v>27</v>
      </c>
      <c r="DC49" s="2"/>
      <c r="DD49" s="2">
        <v>27</v>
      </c>
      <c r="DE49" s="2"/>
      <c r="DF49" s="2"/>
      <c r="DH49" s="2">
        <v>700</v>
      </c>
      <c r="DI49" s="2">
        <v>700</v>
      </c>
      <c r="DJ49" s="2" t="s">
        <v>52</v>
      </c>
      <c r="DK49" s="7" t="s">
        <v>52</v>
      </c>
      <c r="DL49" s="7" t="s">
        <v>52</v>
      </c>
      <c r="DM49" s="7" t="s">
        <v>52</v>
      </c>
    </row>
    <row r="50" spans="5:117" ht="8.1" customHeight="1" x14ac:dyDescent="0.15">
      <c r="E50" s="279"/>
      <c r="F50" s="279"/>
      <c r="G50" s="177"/>
      <c r="H50" s="177"/>
      <c r="I50" s="177"/>
      <c r="J50" s="177"/>
      <c r="K50" s="177"/>
      <c r="L50" s="177"/>
      <c r="M50" s="244"/>
      <c r="N50" s="244"/>
      <c r="O50" s="244"/>
      <c r="P50" s="244"/>
      <c r="Q50" s="244"/>
      <c r="R50" s="244"/>
      <c r="S50" s="244"/>
      <c r="T50" s="244"/>
      <c r="U50" s="244"/>
      <c r="V50" s="244"/>
      <c r="W50" s="244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5"/>
      <c r="AI50" s="195"/>
      <c r="AJ50" s="195"/>
      <c r="AK50" s="269"/>
      <c r="AL50" s="269"/>
      <c r="AM50" s="269"/>
      <c r="AN50" s="269"/>
      <c r="AO50" s="269"/>
      <c r="AP50" s="269"/>
      <c r="AQ50" s="269"/>
      <c r="AR50" s="269"/>
      <c r="AS50" s="269"/>
      <c r="AT50" s="269"/>
      <c r="AU50" s="269"/>
      <c r="AV50" s="269"/>
      <c r="AW50" s="269"/>
      <c r="AX50" s="269"/>
      <c r="AY50" s="269"/>
      <c r="AZ50" s="269"/>
      <c r="BA50" s="269"/>
      <c r="BB50" s="269"/>
      <c r="BC50" s="269"/>
      <c r="BD50" s="269"/>
      <c r="BE50" s="269"/>
      <c r="BF50" s="269"/>
      <c r="BG50" s="26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152"/>
      <c r="BX50" s="153"/>
      <c r="BY50" s="153"/>
      <c r="BZ50" s="153"/>
      <c r="CA50" s="153"/>
      <c r="CB50" s="110"/>
      <c r="CC50" s="110"/>
      <c r="CD50" s="110"/>
      <c r="CE50" s="110"/>
      <c r="CF50" s="110"/>
      <c r="CG50" s="112"/>
      <c r="CH50" s="113"/>
      <c r="CI50" s="113"/>
      <c r="CJ50" s="113"/>
      <c r="CK50" s="113"/>
      <c r="CL50" s="120"/>
      <c r="CM50" s="120"/>
      <c r="CN50" s="120"/>
      <c r="CO50" s="120"/>
      <c r="CP50" s="120"/>
      <c r="CQ50" s="120"/>
      <c r="CR50" s="120"/>
      <c r="CS50" s="120"/>
      <c r="CT50" s="120"/>
      <c r="CU50" s="120"/>
      <c r="CV50" s="121"/>
      <c r="CW50" s="24"/>
      <c r="CX50" s="2"/>
      <c r="CY50" s="2"/>
      <c r="CZ50" s="4"/>
      <c r="DA50" s="4"/>
      <c r="DB50" s="2">
        <v>28</v>
      </c>
      <c r="DC50" s="2"/>
      <c r="DD50" s="2">
        <v>28</v>
      </c>
      <c r="DE50" s="2"/>
      <c r="DF50" s="2"/>
      <c r="DH50" s="2">
        <v>750</v>
      </c>
      <c r="DI50" s="2" t="s">
        <v>52</v>
      </c>
      <c r="DJ50" s="2">
        <v>500</v>
      </c>
      <c r="DK50" s="2">
        <v>700</v>
      </c>
      <c r="DL50" s="7">
        <v>1400</v>
      </c>
      <c r="DM50" s="7">
        <v>1950</v>
      </c>
    </row>
    <row r="51" spans="5:117" ht="8.1" customHeight="1" x14ac:dyDescent="0.15">
      <c r="E51" s="279"/>
      <c r="F51" s="279"/>
      <c r="G51" s="177"/>
      <c r="H51" s="177"/>
      <c r="I51" s="177"/>
      <c r="J51" s="177"/>
      <c r="K51" s="177"/>
      <c r="L51" s="177"/>
      <c r="M51" s="195" t="s">
        <v>137</v>
      </c>
      <c r="N51" s="244"/>
      <c r="O51" s="244"/>
      <c r="P51" s="244"/>
      <c r="Q51" s="244"/>
      <c r="R51" s="244"/>
      <c r="S51" s="244"/>
      <c r="T51" s="244"/>
      <c r="U51" s="244"/>
      <c r="V51" s="244"/>
      <c r="W51" s="244"/>
      <c r="X51" s="195" t="s">
        <v>138</v>
      </c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261" t="s">
        <v>139</v>
      </c>
      <c r="AL51" s="262"/>
      <c r="AM51" s="262"/>
      <c r="AN51" s="262"/>
      <c r="AO51" s="262"/>
      <c r="AP51" s="262"/>
      <c r="AQ51" s="262"/>
      <c r="AR51" s="262"/>
      <c r="AS51" s="262"/>
      <c r="AT51" s="262"/>
      <c r="AU51" s="262"/>
      <c r="AV51" s="262"/>
      <c r="AW51" s="262"/>
      <c r="AX51" s="262"/>
      <c r="AY51" s="262"/>
      <c r="AZ51" s="262"/>
      <c r="BA51" s="262"/>
      <c r="BB51" s="262"/>
      <c r="BC51" s="262"/>
      <c r="BD51" s="262"/>
      <c r="BE51" s="262"/>
      <c r="BF51" s="262"/>
      <c r="BG51" s="263"/>
      <c r="BH51" s="61"/>
      <c r="BI51" s="44"/>
      <c r="BJ51" s="62"/>
      <c r="BK51" s="62"/>
      <c r="BL51" s="62"/>
      <c r="BM51" s="62"/>
      <c r="BN51" s="62"/>
      <c r="BO51" s="62"/>
      <c r="BP51" s="62"/>
      <c r="BQ51" s="62"/>
      <c r="BR51" s="44"/>
      <c r="BS51" s="63"/>
      <c r="BT51" s="63"/>
      <c r="BU51" s="44"/>
      <c r="BV51" s="45"/>
      <c r="BW51" s="165" t="str">
        <f>IF(BJ52="","",IF(AND((VLOOKUP(AL5,DH23:DQ35,9,FALSE))&lt;=BJ52,BJ52&lt;=(VLOOKUP(AL5,DH23:DQ35,8,FALSE))),"○",""))</f>
        <v/>
      </c>
      <c r="BX51" s="109"/>
      <c r="BY51" s="109"/>
      <c r="BZ51" s="109"/>
      <c r="CA51" s="109"/>
      <c r="CB51" s="109" t="s">
        <v>103</v>
      </c>
      <c r="CC51" s="110"/>
      <c r="CD51" s="110"/>
      <c r="CE51" s="110"/>
      <c r="CF51" s="110"/>
      <c r="CG51" s="103" t="str">
        <f>IF(BJ52="","",IF(OR(BJ52&gt;(VLOOKUP(AL5,DH23:DQ35,8,FALSE)),BJ52&lt;(VLOOKUP(AL5,DH23:DQ35,9,FALSE))),"○",""))</f>
        <v/>
      </c>
      <c r="CH51" s="104"/>
      <c r="CI51" s="104"/>
      <c r="CJ51" s="104"/>
      <c r="CK51" s="104"/>
      <c r="CL51" s="120" t="s">
        <v>125</v>
      </c>
      <c r="CM51" s="120"/>
      <c r="CN51" s="120"/>
      <c r="CO51" s="120"/>
      <c r="CP51" s="120"/>
      <c r="CQ51" s="120"/>
      <c r="CR51" s="120"/>
      <c r="CS51" s="120"/>
      <c r="CT51" s="120"/>
      <c r="CU51" s="120"/>
      <c r="CV51" s="121"/>
      <c r="CW51" s="24"/>
      <c r="CX51" s="2"/>
      <c r="CY51" s="2"/>
      <c r="CZ51" s="4"/>
      <c r="DA51" s="4"/>
      <c r="DB51" s="2">
        <v>29</v>
      </c>
      <c r="DC51" s="2"/>
      <c r="DD51" s="2">
        <v>29</v>
      </c>
      <c r="DE51" s="2"/>
      <c r="DF51" s="2"/>
      <c r="DH51" s="2">
        <v>850</v>
      </c>
      <c r="DI51" s="2" t="s">
        <v>52</v>
      </c>
      <c r="DJ51" s="2">
        <v>500</v>
      </c>
      <c r="DK51" s="2">
        <v>700</v>
      </c>
      <c r="DL51" s="7">
        <v>1400</v>
      </c>
      <c r="DM51" s="7">
        <v>1950</v>
      </c>
    </row>
    <row r="52" spans="5:117" ht="8.1" customHeight="1" x14ac:dyDescent="0.15">
      <c r="E52" s="279"/>
      <c r="F52" s="279"/>
      <c r="G52" s="177"/>
      <c r="H52" s="177"/>
      <c r="I52" s="177"/>
      <c r="J52" s="177"/>
      <c r="K52" s="177"/>
      <c r="L52" s="177"/>
      <c r="M52" s="244"/>
      <c r="N52" s="244"/>
      <c r="O52" s="244"/>
      <c r="P52" s="244"/>
      <c r="Q52" s="244"/>
      <c r="R52" s="244"/>
      <c r="S52" s="244"/>
      <c r="T52" s="244"/>
      <c r="U52" s="244"/>
      <c r="V52" s="244"/>
      <c r="W52" s="244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21"/>
      <c r="AL52" s="264"/>
      <c r="AM52" s="264"/>
      <c r="AN52" s="264"/>
      <c r="AO52" s="264"/>
      <c r="AP52" s="264"/>
      <c r="AQ52" s="264"/>
      <c r="AR52" s="264"/>
      <c r="AS52" s="264"/>
      <c r="AT52" s="264"/>
      <c r="AU52" s="264"/>
      <c r="AV52" s="264"/>
      <c r="AW52" s="264"/>
      <c r="AX52" s="264"/>
      <c r="AY52" s="264"/>
      <c r="AZ52" s="264"/>
      <c r="BA52" s="264"/>
      <c r="BB52" s="264"/>
      <c r="BC52" s="264"/>
      <c r="BD52" s="264"/>
      <c r="BE52" s="264"/>
      <c r="BF52" s="264"/>
      <c r="BG52" s="265"/>
      <c r="BH52" s="47"/>
      <c r="BI52" s="48"/>
      <c r="BJ52" s="210"/>
      <c r="BK52" s="210"/>
      <c r="BL52" s="210"/>
      <c r="BM52" s="210"/>
      <c r="BN52" s="210"/>
      <c r="BO52" s="210"/>
      <c r="BP52" s="210"/>
      <c r="BQ52" s="210"/>
      <c r="BR52" s="184" t="s">
        <v>128</v>
      </c>
      <c r="BS52" s="184"/>
      <c r="BT52" s="184"/>
      <c r="BU52" s="48"/>
      <c r="BV52" s="28"/>
      <c r="BW52" s="165"/>
      <c r="BX52" s="109"/>
      <c r="BY52" s="109"/>
      <c r="BZ52" s="109"/>
      <c r="CA52" s="109"/>
      <c r="CB52" s="110"/>
      <c r="CC52" s="110"/>
      <c r="CD52" s="110"/>
      <c r="CE52" s="110"/>
      <c r="CF52" s="110"/>
      <c r="CG52" s="103"/>
      <c r="CH52" s="104"/>
      <c r="CI52" s="104"/>
      <c r="CJ52" s="104"/>
      <c r="CK52" s="104"/>
      <c r="CL52" s="120"/>
      <c r="CM52" s="120"/>
      <c r="CN52" s="120"/>
      <c r="CO52" s="120"/>
      <c r="CP52" s="120"/>
      <c r="CQ52" s="120"/>
      <c r="CR52" s="120"/>
      <c r="CS52" s="120"/>
      <c r="CT52" s="120"/>
      <c r="CU52" s="120"/>
      <c r="CV52" s="121"/>
      <c r="CW52" s="24"/>
      <c r="CX52" s="4"/>
      <c r="CY52" s="4"/>
      <c r="CZ52" s="4"/>
      <c r="DA52" s="4"/>
      <c r="DB52" s="2">
        <v>30</v>
      </c>
      <c r="DC52" s="2"/>
      <c r="DD52" s="2">
        <v>30</v>
      </c>
      <c r="DE52" s="2"/>
      <c r="DF52" s="2"/>
      <c r="DH52" s="2">
        <v>900</v>
      </c>
      <c r="DI52" s="2" t="s">
        <v>52</v>
      </c>
      <c r="DJ52" s="2" t="s">
        <v>52</v>
      </c>
      <c r="DK52" s="2" t="s">
        <v>52</v>
      </c>
      <c r="DL52" s="7" t="s">
        <v>52</v>
      </c>
      <c r="DM52" s="7" t="s">
        <v>52</v>
      </c>
    </row>
    <row r="53" spans="5:117" ht="8.1" customHeight="1" x14ac:dyDescent="0.15">
      <c r="E53" s="279"/>
      <c r="F53" s="279"/>
      <c r="G53" s="177"/>
      <c r="H53" s="177"/>
      <c r="I53" s="177"/>
      <c r="J53" s="177"/>
      <c r="K53" s="177"/>
      <c r="L53" s="177"/>
      <c r="M53" s="244"/>
      <c r="N53" s="244"/>
      <c r="O53" s="244"/>
      <c r="P53" s="244"/>
      <c r="Q53" s="244"/>
      <c r="R53" s="244"/>
      <c r="S53" s="244"/>
      <c r="T53" s="244"/>
      <c r="U53" s="244"/>
      <c r="V53" s="244"/>
      <c r="W53" s="244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5"/>
      <c r="AJ53" s="195"/>
      <c r="AK53" s="64"/>
      <c r="AL53" s="130" t="s">
        <v>140</v>
      </c>
      <c r="AM53" s="130"/>
      <c r="AN53" s="130"/>
      <c r="AO53" s="130"/>
      <c r="AP53" s="130"/>
      <c r="AQ53" s="270" t="str">
        <f>IF(OR(AL5="認定番号",AL5=""),"?",VLOOKUP(AL5,DH23:DQ37,7,FALSE))</f>
        <v>±60mm±15mm</v>
      </c>
      <c r="AR53" s="270"/>
      <c r="AS53" s="270"/>
      <c r="AT53" s="270"/>
      <c r="AU53" s="270"/>
      <c r="AV53" s="270"/>
      <c r="AW53" s="270"/>
      <c r="AX53" s="270"/>
      <c r="AY53" s="270"/>
      <c r="AZ53" s="270"/>
      <c r="BA53" s="270"/>
      <c r="BB53" s="270"/>
      <c r="BC53" s="270"/>
      <c r="BD53" s="270"/>
      <c r="BE53" s="270"/>
      <c r="BF53" s="65"/>
      <c r="BG53" s="66"/>
      <c r="BH53" s="47"/>
      <c r="BI53" s="48"/>
      <c r="BJ53" s="123"/>
      <c r="BK53" s="123"/>
      <c r="BL53" s="123"/>
      <c r="BM53" s="123"/>
      <c r="BN53" s="123"/>
      <c r="BO53" s="123"/>
      <c r="BP53" s="123"/>
      <c r="BQ53" s="123"/>
      <c r="BR53" s="184"/>
      <c r="BS53" s="184"/>
      <c r="BT53" s="184"/>
      <c r="BU53" s="48"/>
      <c r="BV53" s="28"/>
      <c r="BW53" s="165"/>
      <c r="BX53" s="109"/>
      <c r="BY53" s="109"/>
      <c r="BZ53" s="109"/>
      <c r="CA53" s="109"/>
      <c r="CB53" s="110"/>
      <c r="CC53" s="110"/>
      <c r="CD53" s="110"/>
      <c r="CE53" s="110"/>
      <c r="CF53" s="110"/>
      <c r="CG53" s="103"/>
      <c r="CH53" s="104"/>
      <c r="CI53" s="104"/>
      <c r="CJ53" s="104"/>
      <c r="CK53" s="104"/>
      <c r="CL53" s="120"/>
      <c r="CM53" s="120"/>
      <c r="CN53" s="120"/>
      <c r="CO53" s="120"/>
      <c r="CP53" s="120"/>
      <c r="CQ53" s="120"/>
      <c r="CR53" s="120"/>
      <c r="CS53" s="120"/>
      <c r="CT53" s="120"/>
      <c r="CU53" s="120"/>
      <c r="CV53" s="121"/>
      <c r="CW53" s="24"/>
      <c r="CX53" s="4"/>
      <c r="CY53" s="4"/>
      <c r="CZ53" s="4"/>
      <c r="DA53" s="4"/>
      <c r="DB53" s="2">
        <v>31</v>
      </c>
      <c r="DC53" s="2"/>
      <c r="DD53" s="2">
        <v>31</v>
      </c>
      <c r="DE53" s="2"/>
      <c r="DF53" s="2"/>
      <c r="DH53" s="2">
        <v>1000</v>
      </c>
      <c r="DI53" s="2" t="s">
        <v>52</v>
      </c>
      <c r="DJ53" s="2" t="s">
        <v>52</v>
      </c>
      <c r="DK53" s="2" t="s">
        <v>52</v>
      </c>
      <c r="DL53" s="7" t="s">
        <v>52</v>
      </c>
      <c r="DM53" s="7" t="s">
        <v>52</v>
      </c>
    </row>
    <row r="54" spans="5:117" ht="8.1" customHeight="1" x14ac:dyDescent="0.15">
      <c r="E54" s="279"/>
      <c r="F54" s="279"/>
      <c r="G54" s="177"/>
      <c r="H54" s="177"/>
      <c r="I54" s="177"/>
      <c r="J54" s="177"/>
      <c r="K54" s="177"/>
      <c r="L54" s="177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67"/>
      <c r="AL54" s="132"/>
      <c r="AM54" s="132"/>
      <c r="AN54" s="132"/>
      <c r="AO54" s="132"/>
      <c r="AP54" s="132"/>
      <c r="AQ54" s="271"/>
      <c r="AR54" s="271"/>
      <c r="AS54" s="271"/>
      <c r="AT54" s="271"/>
      <c r="AU54" s="271"/>
      <c r="AV54" s="271"/>
      <c r="AW54" s="271"/>
      <c r="AX54" s="271"/>
      <c r="AY54" s="271"/>
      <c r="AZ54" s="271"/>
      <c r="BA54" s="271"/>
      <c r="BB54" s="271"/>
      <c r="BC54" s="271"/>
      <c r="BD54" s="271"/>
      <c r="BE54" s="271"/>
      <c r="BF54" s="68"/>
      <c r="BG54" s="69"/>
      <c r="BH54" s="58"/>
      <c r="BI54" s="59"/>
      <c r="BJ54" s="70"/>
      <c r="BK54" s="70"/>
      <c r="BL54" s="70"/>
      <c r="BM54" s="70"/>
      <c r="BN54" s="70"/>
      <c r="BO54" s="70"/>
      <c r="BP54" s="70"/>
      <c r="BQ54" s="70"/>
      <c r="BR54" s="71"/>
      <c r="BS54" s="71"/>
      <c r="BT54" s="71"/>
      <c r="BU54" s="59"/>
      <c r="BV54" s="60"/>
      <c r="BW54" s="213"/>
      <c r="BX54" s="111"/>
      <c r="BY54" s="111"/>
      <c r="BZ54" s="111"/>
      <c r="CA54" s="111"/>
      <c r="CB54" s="167"/>
      <c r="CC54" s="167"/>
      <c r="CD54" s="167"/>
      <c r="CE54" s="167"/>
      <c r="CF54" s="167"/>
      <c r="CG54" s="105"/>
      <c r="CH54" s="106"/>
      <c r="CI54" s="106"/>
      <c r="CJ54" s="106"/>
      <c r="CK54" s="106"/>
      <c r="CL54" s="120"/>
      <c r="CM54" s="120"/>
      <c r="CN54" s="120"/>
      <c r="CO54" s="120"/>
      <c r="CP54" s="120"/>
      <c r="CQ54" s="120"/>
      <c r="CR54" s="120"/>
      <c r="CS54" s="120"/>
      <c r="CT54" s="120"/>
      <c r="CU54" s="120"/>
      <c r="CV54" s="121"/>
      <c r="CW54" s="24"/>
      <c r="CX54" s="4"/>
      <c r="CY54" s="4"/>
      <c r="CZ54" s="4"/>
      <c r="DA54" s="4"/>
      <c r="DB54" s="4"/>
      <c r="DC54"/>
      <c r="DD54"/>
      <c r="DE54"/>
      <c r="DF54" s="4"/>
      <c r="DH54" s="4"/>
      <c r="DI54" s="4"/>
      <c r="DJ54" s="4"/>
      <c r="DK54" s="4"/>
      <c r="DL54" s="11"/>
      <c r="DM54" s="11"/>
    </row>
    <row r="55" spans="5:117" ht="8.1" customHeight="1" x14ac:dyDescent="0.15">
      <c r="E55" s="178" t="s">
        <v>141</v>
      </c>
      <c r="F55" s="178"/>
      <c r="G55" s="177" t="s">
        <v>142</v>
      </c>
      <c r="H55" s="177"/>
      <c r="I55" s="177"/>
      <c r="J55" s="177"/>
      <c r="K55" s="177"/>
      <c r="L55" s="177"/>
      <c r="M55" s="194" t="s">
        <v>143</v>
      </c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 t="s">
        <v>144</v>
      </c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214" t="s">
        <v>145</v>
      </c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206"/>
      <c r="BX55" s="207"/>
      <c r="BY55" s="207"/>
      <c r="BZ55" s="207"/>
      <c r="CA55" s="207"/>
      <c r="CB55" s="107" t="s">
        <v>103</v>
      </c>
      <c r="CC55" s="108"/>
      <c r="CD55" s="108"/>
      <c r="CE55" s="108"/>
      <c r="CF55" s="108"/>
      <c r="CG55" s="283"/>
      <c r="CH55" s="284"/>
      <c r="CI55" s="284"/>
      <c r="CJ55" s="284"/>
      <c r="CK55" s="284"/>
      <c r="CL55" s="120" t="s">
        <v>115</v>
      </c>
      <c r="CM55" s="120"/>
      <c r="CN55" s="120"/>
      <c r="CO55" s="120"/>
      <c r="CP55" s="120"/>
      <c r="CQ55" s="120"/>
      <c r="CR55" s="120"/>
      <c r="CS55" s="120"/>
      <c r="CT55" s="120"/>
      <c r="CU55" s="120"/>
      <c r="CV55" s="121"/>
      <c r="DB55" s="4"/>
      <c r="DC55" s="4"/>
      <c r="DD55" s="4"/>
      <c r="DE55" s="4"/>
    </row>
    <row r="56" spans="5:117" ht="8.1" customHeight="1" x14ac:dyDescent="0.15">
      <c r="E56" s="178"/>
      <c r="F56" s="178"/>
      <c r="G56" s="177"/>
      <c r="H56" s="177"/>
      <c r="I56" s="177"/>
      <c r="J56" s="177"/>
      <c r="K56" s="177"/>
      <c r="L56" s="177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  <c r="AD56" s="195"/>
      <c r="AE56" s="195"/>
      <c r="AF56" s="195"/>
      <c r="AG56" s="195"/>
      <c r="AH56" s="195"/>
      <c r="AI56" s="195"/>
      <c r="AJ56" s="195"/>
      <c r="AK56" s="215"/>
      <c r="AL56" s="215"/>
      <c r="AM56" s="215"/>
      <c r="AN56" s="215"/>
      <c r="AO56" s="215"/>
      <c r="AP56" s="215"/>
      <c r="AQ56" s="215"/>
      <c r="AR56" s="215"/>
      <c r="AS56" s="215"/>
      <c r="AT56" s="215"/>
      <c r="AU56" s="215"/>
      <c r="AV56" s="215"/>
      <c r="AW56" s="215"/>
      <c r="AX56" s="215"/>
      <c r="AY56" s="215"/>
      <c r="AZ56" s="215"/>
      <c r="BA56" s="215"/>
      <c r="BB56" s="215"/>
      <c r="BC56" s="215"/>
      <c r="BD56" s="215"/>
      <c r="BE56" s="215"/>
      <c r="BF56" s="215"/>
      <c r="BG56" s="215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208"/>
      <c r="BX56" s="209"/>
      <c r="BY56" s="209"/>
      <c r="BZ56" s="209"/>
      <c r="CA56" s="209"/>
      <c r="CB56" s="110"/>
      <c r="CC56" s="110"/>
      <c r="CD56" s="110"/>
      <c r="CE56" s="110"/>
      <c r="CF56" s="110"/>
      <c r="CG56" s="285"/>
      <c r="CH56" s="286"/>
      <c r="CI56" s="286"/>
      <c r="CJ56" s="286"/>
      <c r="CK56" s="286"/>
      <c r="CL56" s="120"/>
      <c r="CM56" s="120"/>
      <c r="CN56" s="120"/>
      <c r="CO56" s="120"/>
      <c r="CP56" s="120"/>
      <c r="CQ56" s="120"/>
      <c r="CR56" s="120"/>
      <c r="CS56" s="120"/>
      <c r="CT56" s="120"/>
      <c r="CU56" s="120"/>
      <c r="CV56" s="121"/>
      <c r="DB56" s="4"/>
      <c r="DC56" s="4"/>
      <c r="DD56" s="4"/>
      <c r="DE56" s="4"/>
    </row>
    <row r="57" spans="5:117" ht="8.1" customHeight="1" x14ac:dyDescent="0.15">
      <c r="E57" s="178"/>
      <c r="F57" s="178"/>
      <c r="G57" s="177"/>
      <c r="H57" s="177"/>
      <c r="I57" s="177"/>
      <c r="J57" s="177"/>
      <c r="K57" s="177"/>
      <c r="L57" s="177"/>
      <c r="M57" s="185" t="s">
        <v>146</v>
      </c>
      <c r="N57" s="185"/>
      <c r="O57" s="185"/>
      <c r="P57" s="185"/>
      <c r="Q57" s="185"/>
      <c r="R57" s="185"/>
      <c r="S57" s="185"/>
      <c r="T57" s="185"/>
      <c r="U57" s="185"/>
      <c r="V57" s="185"/>
      <c r="W57" s="185"/>
      <c r="X57" s="185" t="s">
        <v>121</v>
      </c>
      <c r="Y57" s="185"/>
      <c r="Z57" s="185"/>
      <c r="AA57" s="185"/>
      <c r="AB57" s="185"/>
      <c r="AC57" s="185"/>
      <c r="AD57" s="185"/>
      <c r="AE57" s="185"/>
      <c r="AF57" s="185"/>
      <c r="AG57" s="185"/>
      <c r="AH57" s="185"/>
      <c r="AI57" s="185"/>
      <c r="AJ57" s="185"/>
      <c r="AK57" s="261" t="s">
        <v>147</v>
      </c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3"/>
      <c r="BH57" s="192" t="s">
        <v>148</v>
      </c>
      <c r="BI57" s="193"/>
      <c r="BJ57" s="193"/>
      <c r="BK57" s="193"/>
      <c r="BL57" s="193"/>
      <c r="BM57" s="42"/>
      <c r="BN57" s="42"/>
      <c r="BO57" s="42"/>
      <c r="BP57" s="42"/>
      <c r="BQ57" s="42"/>
      <c r="BR57" s="42"/>
      <c r="BS57" s="42"/>
      <c r="BT57" s="42"/>
      <c r="BU57" s="42"/>
      <c r="BV57" s="43"/>
      <c r="BW57" s="257" t="str">
        <f>IF(AND(DE58="",DE59=""),"",IF(AND(DE58="○",DE59="○"),"○",""))</f>
        <v/>
      </c>
      <c r="BX57" s="110"/>
      <c r="BY57" s="110"/>
      <c r="BZ57" s="110"/>
      <c r="CA57" s="110"/>
      <c r="CB57" s="109" t="s">
        <v>103</v>
      </c>
      <c r="CC57" s="110"/>
      <c r="CD57" s="110"/>
      <c r="CE57" s="110"/>
      <c r="CF57" s="110"/>
      <c r="CG57" s="287" t="str">
        <f>IF(AND(DE58="",DE59=""),"",IF(OR(DE58="×",DE59="×"),"○",""))</f>
        <v/>
      </c>
      <c r="CH57" s="288"/>
      <c r="CI57" s="288"/>
      <c r="CJ57" s="288"/>
      <c r="CK57" s="288"/>
      <c r="CL57" s="120" t="s">
        <v>149</v>
      </c>
      <c r="CM57" s="120"/>
      <c r="CN57" s="120"/>
      <c r="CO57" s="120"/>
      <c r="CP57" s="120"/>
      <c r="CQ57" s="120"/>
      <c r="CR57" s="120"/>
      <c r="CS57" s="120"/>
      <c r="CT57" s="120"/>
      <c r="CU57" s="120"/>
      <c r="CV57" s="121"/>
      <c r="DB57" s="2"/>
      <c r="DC57" s="2" t="s">
        <v>38</v>
      </c>
      <c r="DD57" s="2" t="s">
        <v>39</v>
      </c>
      <c r="DE57" s="2" t="s">
        <v>150</v>
      </c>
    </row>
    <row r="58" spans="5:117" ht="8.1" customHeight="1" x14ac:dyDescent="0.15">
      <c r="E58" s="178"/>
      <c r="F58" s="178"/>
      <c r="G58" s="177"/>
      <c r="H58" s="177"/>
      <c r="I58" s="177"/>
      <c r="J58" s="177"/>
      <c r="K58" s="177"/>
      <c r="L58" s="177"/>
      <c r="M58" s="185"/>
      <c r="N58" s="185"/>
      <c r="O58" s="185"/>
      <c r="P58" s="185"/>
      <c r="Q58" s="185"/>
      <c r="R58" s="185"/>
      <c r="S58" s="185"/>
      <c r="T58" s="185"/>
      <c r="U58" s="185"/>
      <c r="V58" s="185"/>
      <c r="W58" s="185"/>
      <c r="X58" s="185"/>
      <c r="Y58" s="185"/>
      <c r="Z58" s="185"/>
      <c r="AA58" s="185"/>
      <c r="AB58" s="185"/>
      <c r="AC58" s="185"/>
      <c r="AD58" s="185"/>
      <c r="AE58" s="185"/>
      <c r="AF58" s="185"/>
      <c r="AG58" s="185"/>
      <c r="AH58" s="185"/>
      <c r="AI58" s="185"/>
      <c r="AJ58" s="185"/>
      <c r="AK58" s="121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5"/>
      <c r="BH58" s="188"/>
      <c r="BI58" s="130"/>
      <c r="BJ58" s="130"/>
      <c r="BK58" s="130"/>
      <c r="BL58" s="130"/>
      <c r="BM58" s="32"/>
      <c r="BN58" s="32"/>
      <c r="BO58" s="32"/>
      <c r="BP58" s="32"/>
      <c r="BQ58" s="32"/>
      <c r="BR58" s="32"/>
      <c r="BS58" s="32"/>
      <c r="BT58" s="32"/>
      <c r="BU58" s="32"/>
      <c r="BV58" s="33"/>
      <c r="BW58" s="257"/>
      <c r="BX58" s="110"/>
      <c r="BY58" s="110"/>
      <c r="BZ58" s="110"/>
      <c r="CA58" s="110"/>
      <c r="CB58" s="110"/>
      <c r="CC58" s="110"/>
      <c r="CD58" s="110"/>
      <c r="CE58" s="110"/>
      <c r="CF58" s="110"/>
      <c r="CG58" s="287"/>
      <c r="CH58" s="288"/>
      <c r="CI58" s="288"/>
      <c r="CJ58" s="288"/>
      <c r="CK58" s="288"/>
      <c r="CL58" s="120"/>
      <c r="CM58" s="120"/>
      <c r="CN58" s="120"/>
      <c r="CO58" s="120"/>
      <c r="CP58" s="120"/>
      <c r="CQ58" s="120"/>
      <c r="CR58" s="120"/>
      <c r="CS58" s="120"/>
      <c r="CT58" s="120"/>
      <c r="CU58" s="120"/>
      <c r="CV58" s="121"/>
      <c r="DB58" s="2" t="s">
        <v>151</v>
      </c>
      <c r="DC58" s="2" t="str">
        <f>IF(BJ59="","",IF(BJ59&lt;=10,"○","×"))</f>
        <v/>
      </c>
      <c r="DD58" s="2" t="str">
        <f>IF(BO59="","",IF(BO59&lt;300,"○","×"))</f>
        <v/>
      </c>
      <c r="DE58" s="2" t="str">
        <f>IF(OR(BJ59="",BO59=""),"",IF(AND(DC58="○",DD58="○"),"○","×"))</f>
        <v/>
      </c>
    </row>
    <row r="59" spans="5:117" ht="8.1" customHeight="1" x14ac:dyDescent="0.15">
      <c r="E59" s="178"/>
      <c r="F59" s="178"/>
      <c r="G59" s="177"/>
      <c r="H59" s="177"/>
      <c r="I59" s="177"/>
      <c r="J59" s="177"/>
      <c r="K59" s="177"/>
      <c r="L59" s="177"/>
      <c r="M59" s="185"/>
      <c r="N59" s="185"/>
      <c r="O59" s="185"/>
      <c r="P59" s="185"/>
      <c r="Q59" s="185"/>
      <c r="R59" s="185"/>
      <c r="S59" s="185"/>
      <c r="T59" s="185"/>
      <c r="U59" s="185"/>
      <c r="V59" s="185"/>
      <c r="W59" s="185"/>
      <c r="X59" s="185"/>
      <c r="Y59" s="185"/>
      <c r="Z59" s="185"/>
      <c r="AA59" s="185"/>
      <c r="AB59" s="185"/>
      <c r="AC59" s="185"/>
      <c r="AD59" s="185"/>
      <c r="AE59" s="185"/>
      <c r="AF59" s="185"/>
      <c r="AG59" s="185"/>
      <c r="AH59" s="185"/>
      <c r="AI59" s="185"/>
      <c r="AJ59" s="185"/>
      <c r="AK59" s="121"/>
      <c r="AL59" s="264"/>
      <c r="AM59" s="264"/>
      <c r="AN59" s="264"/>
      <c r="AO59" s="264"/>
      <c r="AP59" s="264"/>
      <c r="AQ59" s="264"/>
      <c r="AR59" s="264"/>
      <c r="AS59" s="264"/>
      <c r="AT59" s="264"/>
      <c r="AU59" s="264"/>
      <c r="AV59" s="264"/>
      <c r="AW59" s="264"/>
      <c r="AX59" s="264"/>
      <c r="AY59" s="264"/>
      <c r="AZ59" s="264"/>
      <c r="BA59" s="264"/>
      <c r="BB59" s="264"/>
      <c r="BC59" s="264"/>
      <c r="BD59" s="264"/>
      <c r="BE59" s="264"/>
      <c r="BF59" s="264"/>
      <c r="BG59" s="265"/>
      <c r="BH59" s="29"/>
      <c r="BI59" s="32"/>
      <c r="BJ59" s="189"/>
      <c r="BK59" s="189"/>
      <c r="BL59" s="189"/>
      <c r="BM59" s="130" t="s">
        <v>38</v>
      </c>
      <c r="BN59" s="130"/>
      <c r="BO59" s="189"/>
      <c r="BP59" s="189"/>
      <c r="BQ59" s="189"/>
      <c r="BR59" s="189"/>
      <c r="BS59" s="189"/>
      <c r="BT59" s="130" t="s">
        <v>152</v>
      </c>
      <c r="BU59" s="130"/>
      <c r="BV59" s="191"/>
      <c r="BW59" s="257"/>
      <c r="BX59" s="110"/>
      <c r="BY59" s="110"/>
      <c r="BZ59" s="110"/>
      <c r="CA59" s="110"/>
      <c r="CB59" s="110"/>
      <c r="CC59" s="110"/>
      <c r="CD59" s="110"/>
      <c r="CE59" s="110"/>
      <c r="CF59" s="110"/>
      <c r="CG59" s="287"/>
      <c r="CH59" s="288"/>
      <c r="CI59" s="288"/>
      <c r="CJ59" s="288"/>
      <c r="CK59" s="288"/>
      <c r="CL59" s="120"/>
      <c r="CM59" s="120"/>
      <c r="CN59" s="120"/>
      <c r="CO59" s="120"/>
      <c r="CP59" s="120"/>
      <c r="CQ59" s="120"/>
      <c r="CR59" s="120"/>
      <c r="CS59" s="120"/>
      <c r="CT59" s="120"/>
      <c r="CU59" s="120"/>
      <c r="CV59" s="121"/>
      <c r="DB59" s="2" t="s">
        <v>153</v>
      </c>
      <c r="DC59" s="2" t="str">
        <f>IF(BJ63="","",IF(BJ63&lt;=10,"○","×"))</f>
        <v/>
      </c>
      <c r="DD59" s="2" t="str">
        <f>IF(BO63="","",IF(BO63&lt;=1000,"○","×"))</f>
        <v/>
      </c>
      <c r="DE59" s="2" t="str">
        <f>IF(OR(BJ63="",BO63=""),"",IF(AND(DC59="○",DD59="○"),"○","×"))</f>
        <v/>
      </c>
    </row>
    <row r="60" spans="5:117" ht="8.1" customHeight="1" x14ac:dyDescent="0.15">
      <c r="E60" s="178"/>
      <c r="F60" s="178"/>
      <c r="G60" s="177"/>
      <c r="H60" s="177"/>
      <c r="I60" s="177"/>
      <c r="J60" s="177"/>
      <c r="K60" s="177"/>
      <c r="L60" s="177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21"/>
      <c r="AL60" s="264"/>
      <c r="AM60" s="264"/>
      <c r="AN60" s="264"/>
      <c r="AO60" s="264"/>
      <c r="AP60" s="264"/>
      <c r="AQ60" s="264"/>
      <c r="AR60" s="264"/>
      <c r="AS60" s="264"/>
      <c r="AT60" s="264"/>
      <c r="AU60" s="264"/>
      <c r="AV60" s="264"/>
      <c r="AW60" s="264"/>
      <c r="AX60" s="264"/>
      <c r="AY60" s="264"/>
      <c r="AZ60" s="264"/>
      <c r="BA60" s="264"/>
      <c r="BB60" s="264"/>
      <c r="BC60" s="264"/>
      <c r="BD60" s="264"/>
      <c r="BE60" s="264"/>
      <c r="BF60" s="264"/>
      <c r="BG60" s="265"/>
      <c r="BH60" s="29"/>
      <c r="BI60" s="32"/>
      <c r="BJ60" s="190"/>
      <c r="BK60" s="190"/>
      <c r="BL60" s="190"/>
      <c r="BM60" s="130"/>
      <c r="BN60" s="130"/>
      <c r="BO60" s="190"/>
      <c r="BP60" s="190"/>
      <c r="BQ60" s="190"/>
      <c r="BR60" s="190"/>
      <c r="BS60" s="190"/>
      <c r="BT60" s="130"/>
      <c r="BU60" s="130"/>
      <c r="BV60" s="191"/>
      <c r="BW60" s="257"/>
      <c r="BX60" s="110"/>
      <c r="BY60" s="110"/>
      <c r="BZ60" s="110"/>
      <c r="CA60" s="110"/>
      <c r="CB60" s="110"/>
      <c r="CC60" s="110"/>
      <c r="CD60" s="110"/>
      <c r="CE60" s="110"/>
      <c r="CF60" s="110"/>
      <c r="CG60" s="287"/>
      <c r="CH60" s="288"/>
      <c r="CI60" s="288"/>
      <c r="CJ60" s="288"/>
      <c r="CK60" s="288"/>
      <c r="CL60" s="120"/>
      <c r="CM60" s="120"/>
      <c r="CN60" s="120"/>
      <c r="CO60" s="120"/>
      <c r="CP60" s="120"/>
      <c r="CQ60" s="120"/>
      <c r="CR60" s="120"/>
      <c r="CS60" s="120"/>
      <c r="CT60" s="120"/>
      <c r="CU60" s="120"/>
      <c r="CV60" s="121"/>
      <c r="DB60" s="4"/>
      <c r="DC60" s="4"/>
      <c r="DD60" s="4"/>
      <c r="DE60" s="4"/>
    </row>
    <row r="61" spans="5:117" ht="8.1" customHeight="1" x14ac:dyDescent="0.15">
      <c r="E61" s="178"/>
      <c r="F61" s="178"/>
      <c r="G61" s="177"/>
      <c r="H61" s="177"/>
      <c r="I61" s="177"/>
      <c r="J61" s="177"/>
      <c r="K61" s="177"/>
      <c r="L61" s="177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8" t="s">
        <v>154</v>
      </c>
      <c r="AL61" s="130"/>
      <c r="AM61" s="130"/>
      <c r="AN61" s="130"/>
      <c r="AO61" s="130"/>
      <c r="AP61" s="130"/>
      <c r="AQ61" s="130"/>
      <c r="AR61" s="130">
        <v>10</v>
      </c>
      <c r="AS61" s="130"/>
      <c r="AT61" s="130"/>
      <c r="AU61" s="130"/>
      <c r="AV61" s="130"/>
      <c r="AW61" s="130" t="s">
        <v>38</v>
      </c>
      <c r="AX61" s="130"/>
      <c r="AY61" s="130">
        <v>300</v>
      </c>
      <c r="AZ61" s="130"/>
      <c r="BA61" s="130"/>
      <c r="BB61" s="130"/>
      <c r="BC61" s="130"/>
      <c r="BD61" s="130" t="s">
        <v>152</v>
      </c>
      <c r="BE61" s="130"/>
      <c r="BF61" s="130"/>
      <c r="BG61" s="33"/>
      <c r="BH61" s="188" t="s">
        <v>155</v>
      </c>
      <c r="BI61" s="130"/>
      <c r="BJ61" s="130"/>
      <c r="BK61" s="130"/>
      <c r="BL61" s="130"/>
      <c r="BM61" s="32"/>
      <c r="BN61" s="32"/>
      <c r="BO61" s="32"/>
      <c r="BP61" s="32"/>
      <c r="BQ61" s="32"/>
      <c r="BR61" s="32"/>
      <c r="BS61" s="32"/>
      <c r="BT61" s="32"/>
      <c r="BU61" s="32"/>
      <c r="BV61" s="33"/>
      <c r="BW61" s="257"/>
      <c r="BX61" s="110"/>
      <c r="BY61" s="110"/>
      <c r="BZ61" s="110"/>
      <c r="CA61" s="110"/>
      <c r="CB61" s="110"/>
      <c r="CC61" s="110"/>
      <c r="CD61" s="110"/>
      <c r="CE61" s="110"/>
      <c r="CF61" s="110"/>
      <c r="CG61" s="287"/>
      <c r="CH61" s="288"/>
      <c r="CI61" s="288"/>
      <c r="CJ61" s="288"/>
      <c r="CK61" s="288"/>
      <c r="CL61" s="120"/>
      <c r="CM61" s="120"/>
      <c r="CN61" s="120"/>
      <c r="CO61" s="120"/>
      <c r="CP61" s="120"/>
      <c r="CQ61" s="120"/>
      <c r="CR61" s="120"/>
      <c r="CS61" s="120"/>
      <c r="CT61" s="120"/>
      <c r="CU61" s="120"/>
      <c r="CV61" s="121"/>
      <c r="DH61" s="4" t="s">
        <v>156</v>
      </c>
      <c r="DI61" s="4"/>
      <c r="DJ61" s="4"/>
      <c r="DK61" s="4"/>
      <c r="DL61" s="4"/>
      <c r="DM61" s="4"/>
    </row>
    <row r="62" spans="5:117" ht="8.1" customHeight="1" x14ac:dyDescent="0.15">
      <c r="E62" s="178"/>
      <c r="F62" s="178"/>
      <c r="G62" s="177"/>
      <c r="H62" s="177"/>
      <c r="I62" s="177"/>
      <c r="J62" s="177"/>
      <c r="K62" s="177"/>
      <c r="L62" s="177"/>
      <c r="M62" s="185"/>
      <c r="N62" s="185"/>
      <c r="O62" s="185"/>
      <c r="P62" s="185"/>
      <c r="Q62" s="185"/>
      <c r="R62" s="185"/>
      <c r="S62" s="185"/>
      <c r="T62" s="185"/>
      <c r="U62" s="185"/>
      <c r="V62" s="185"/>
      <c r="W62" s="185"/>
      <c r="X62" s="185"/>
      <c r="Y62" s="185"/>
      <c r="Z62" s="185"/>
      <c r="AA62" s="185"/>
      <c r="AB62" s="185"/>
      <c r="AC62" s="185"/>
      <c r="AD62" s="185"/>
      <c r="AE62" s="185"/>
      <c r="AF62" s="185"/>
      <c r="AG62" s="185"/>
      <c r="AH62" s="185"/>
      <c r="AI62" s="185"/>
      <c r="AJ62" s="185"/>
      <c r="AK62" s="188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33"/>
      <c r="BH62" s="188"/>
      <c r="BI62" s="130"/>
      <c r="BJ62" s="130"/>
      <c r="BK62" s="130"/>
      <c r="BL62" s="130"/>
      <c r="BM62" s="32"/>
      <c r="BN62" s="32"/>
      <c r="BO62" s="32"/>
      <c r="BP62" s="32"/>
      <c r="BQ62" s="32"/>
      <c r="BR62" s="32"/>
      <c r="BS62" s="32"/>
      <c r="BT62" s="32"/>
      <c r="BU62" s="32"/>
      <c r="BV62" s="33"/>
      <c r="BW62" s="257"/>
      <c r="BX62" s="110"/>
      <c r="BY62" s="110"/>
      <c r="BZ62" s="110"/>
      <c r="CA62" s="110"/>
      <c r="CB62" s="110"/>
      <c r="CC62" s="110"/>
      <c r="CD62" s="110"/>
      <c r="CE62" s="110"/>
      <c r="CF62" s="110"/>
      <c r="CG62" s="287"/>
      <c r="CH62" s="288"/>
      <c r="CI62" s="288"/>
      <c r="CJ62" s="288"/>
      <c r="CK62" s="288"/>
      <c r="CL62" s="120"/>
      <c r="CM62" s="120"/>
      <c r="CN62" s="120"/>
      <c r="CO62" s="120"/>
      <c r="CP62" s="120"/>
      <c r="CQ62" s="120"/>
      <c r="CR62" s="120"/>
      <c r="CS62" s="120"/>
      <c r="CT62" s="120"/>
      <c r="CU62" s="120"/>
      <c r="CV62" s="121"/>
      <c r="DH62" s="2"/>
      <c r="DI62" s="2">
        <v>30</v>
      </c>
      <c r="DJ62" s="2">
        <v>45</v>
      </c>
      <c r="DK62" s="2">
        <v>60</v>
      </c>
      <c r="DL62" s="2">
        <v>90</v>
      </c>
      <c r="DM62" s="2">
        <v>105</v>
      </c>
    </row>
    <row r="63" spans="5:117" ht="8.1" customHeight="1" x14ac:dyDescent="0.15">
      <c r="E63" s="178"/>
      <c r="F63" s="178"/>
      <c r="G63" s="177"/>
      <c r="H63" s="177"/>
      <c r="I63" s="177"/>
      <c r="J63" s="177"/>
      <c r="K63" s="177"/>
      <c r="L63" s="177"/>
      <c r="M63" s="185"/>
      <c r="N63" s="185"/>
      <c r="O63" s="185"/>
      <c r="P63" s="185"/>
      <c r="Q63" s="185"/>
      <c r="R63" s="185"/>
      <c r="S63" s="185"/>
      <c r="T63" s="185"/>
      <c r="U63" s="185"/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5"/>
      <c r="AK63" s="188" t="s">
        <v>155</v>
      </c>
      <c r="AL63" s="130"/>
      <c r="AM63" s="130"/>
      <c r="AN63" s="130"/>
      <c r="AO63" s="130"/>
      <c r="AP63" s="130"/>
      <c r="AQ63" s="130"/>
      <c r="AR63" s="130">
        <v>10</v>
      </c>
      <c r="AS63" s="130"/>
      <c r="AT63" s="130"/>
      <c r="AU63" s="130"/>
      <c r="AV63" s="130"/>
      <c r="AW63" s="130" t="s">
        <v>38</v>
      </c>
      <c r="AX63" s="130"/>
      <c r="AY63" s="130">
        <v>1000</v>
      </c>
      <c r="AZ63" s="130"/>
      <c r="BA63" s="130"/>
      <c r="BB63" s="130"/>
      <c r="BC63" s="130"/>
      <c r="BD63" s="130" t="s">
        <v>152</v>
      </c>
      <c r="BE63" s="130"/>
      <c r="BF63" s="130"/>
      <c r="BG63" s="33"/>
      <c r="BH63" s="29"/>
      <c r="BI63" s="32"/>
      <c r="BJ63" s="189"/>
      <c r="BK63" s="189"/>
      <c r="BL63" s="189"/>
      <c r="BM63" s="130" t="s">
        <v>38</v>
      </c>
      <c r="BN63" s="130"/>
      <c r="BO63" s="189"/>
      <c r="BP63" s="189"/>
      <c r="BQ63" s="189"/>
      <c r="BR63" s="189"/>
      <c r="BS63" s="189"/>
      <c r="BT63" s="130" t="s">
        <v>152</v>
      </c>
      <c r="BU63" s="130"/>
      <c r="BV63" s="191"/>
      <c r="BW63" s="257"/>
      <c r="BX63" s="110"/>
      <c r="BY63" s="110"/>
      <c r="BZ63" s="110"/>
      <c r="CA63" s="110"/>
      <c r="CB63" s="110"/>
      <c r="CC63" s="110"/>
      <c r="CD63" s="110"/>
      <c r="CE63" s="110"/>
      <c r="CF63" s="110"/>
      <c r="CG63" s="287"/>
      <c r="CH63" s="288"/>
      <c r="CI63" s="288"/>
      <c r="CJ63" s="288"/>
      <c r="CK63" s="288"/>
      <c r="CL63" s="120"/>
      <c r="CM63" s="120"/>
      <c r="CN63" s="120"/>
      <c r="CO63" s="120"/>
      <c r="CP63" s="120"/>
      <c r="CQ63" s="120"/>
      <c r="CR63" s="120"/>
      <c r="CS63" s="120"/>
      <c r="CT63" s="120"/>
      <c r="CU63" s="120"/>
      <c r="CV63" s="121"/>
      <c r="DH63" s="2">
        <v>320</v>
      </c>
      <c r="DI63" s="2" t="s">
        <v>52</v>
      </c>
      <c r="DJ63" s="2" t="s">
        <v>52</v>
      </c>
      <c r="DK63" s="2" t="s">
        <v>52</v>
      </c>
      <c r="DL63" s="2" t="s">
        <v>52</v>
      </c>
      <c r="DM63" s="2" t="s">
        <v>52</v>
      </c>
    </row>
    <row r="64" spans="5:117" ht="8.1" customHeight="1" x14ac:dyDescent="0.15">
      <c r="E64" s="178"/>
      <c r="F64" s="178"/>
      <c r="G64" s="177"/>
      <c r="H64" s="177"/>
      <c r="I64" s="177"/>
      <c r="J64" s="177"/>
      <c r="K64" s="177"/>
      <c r="L64" s="177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8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33"/>
      <c r="BH64" s="29"/>
      <c r="BI64" s="32"/>
      <c r="BJ64" s="190"/>
      <c r="BK64" s="190"/>
      <c r="BL64" s="190"/>
      <c r="BM64" s="130"/>
      <c r="BN64" s="130"/>
      <c r="BO64" s="190"/>
      <c r="BP64" s="190"/>
      <c r="BQ64" s="190"/>
      <c r="BR64" s="190"/>
      <c r="BS64" s="190"/>
      <c r="BT64" s="130"/>
      <c r="BU64" s="130"/>
      <c r="BV64" s="191"/>
      <c r="BW64" s="257"/>
      <c r="BX64" s="110"/>
      <c r="BY64" s="110"/>
      <c r="BZ64" s="110"/>
      <c r="CA64" s="110"/>
      <c r="CB64" s="110"/>
      <c r="CC64" s="110"/>
      <c r="CD64" s="110"/>
      <c r="CE64" s="110"/>
      <c r="CF64" s="110"/>
      <c r="CG64" s="287"/>
      <c r="CH64" s="288"/>
      <c r="CI64" s="288"/>
      <c r="CJ64" s="288"/>
      <c r="CK64" s="288"/>
      <c r="CL64" s="120"/>
      <c r="CM64" s="120"/>
      <c r="CN64" s="120"/>
      <c r="CO64" s="120"/>
      <c r="CP64" s="120"/>
      <c r="CQ64" s="120"/>
      <c r="CR64" s="120"/>
      <c r="CS64" s="120"/>
      <c r="CT64" s="120"/>
      <c r="CU64" s="120"/>
      <c r="CV64" s="121"/>
      <c r="DF64" s="2"/>
      <c r="DH64" s="2">
        <v>450</v>
      </c>
      <c r="DI64" s="2" t="s">
        <v>52</v>
      </c>
      <c r="DJ64" s="2" t="s">
        <v>52</v>
      </c>
      <c r="DK64" s="7" t="s">
        <v>52</v>
      </c>
      <c r="DL64" s="7" t="s">
        <v>52</v>
      </c>
      <c r="DM64" s="7" t="s">
        <v>52</v>
      </c>
    </row>
    <row r="65" spans="5:117" ht="8.1" customHeight="1" x14ac:dyDescent="0.15">
      <c r="E65" s="178"/>
      <c r="F65" s="178"/>
      <c r="G65" s="177"/>
      <c r="H65" s="177"/>
      <c r="I65" s="177"/>
      <c r="J65" s="177"/>
      <c r="K65" s="177"/>
      <c r="L65" s="177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86"/>
      <c r="AG65" s="186"/>
      <c r="AH65" s="186"/>
      <c r="AI65" s="186"/>
      <c r="AJ65" s="186"/>
      <c r="AK65" s="72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4"/>
      <c r="BH65" s="72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4"/>
      <c r="BW65" s="282"/>
      <c r="BX65" s="167"/>
      <c r="BY65" s="167"/>
      <c r="BZ65" s="167"/>
      <c r="CA65" s="167"/>
      <c r="CB65" s="167"/>
      <c r="CC65" s="167"/>
      <c r="CD65" s="167"/>
      <c r="CE65" s="167"/>
      <c r="CF65" s="167"/>
      <c r="CG65" s="289"/>
      <c r="CH65" s="290"/>
      <c r="CI65" s="290"/>
      <c r="CJ65" s="290"/>
      <c r="CK65" s="290"/>
      <c r="CL65" s="120"/>
      <c r="CM65" s="120"/>
      <c r="CN65" s="120"/>
      <c r="CO65" s="120"/>
      <c r="CP65" s="120"/>
      <c r="CQ65" s="120"/>
      <c r="CR65" s="120"/>
      <c r="CS65" s="120"/>
      <c r="CT65" s="120"/>
      <c r="CU65" s="120"/>
      <c r="CV65" s="121"/>
      <c r="DF65" s="2" t="s">
        <v>130</v>
      </c>
      <c r="DH65" s="2">
        <v>600</v>
      </c>
      <c r="DI65" s="2" t="s">
        <v>52</v>
      </c>
      <c r="DJ65" s="2" t="s">
        <v>52</v>
      </c>
      <c r="DK65" s="7" t="s">
        <v>52</v>
      </c>
      <c r="DL65" s="7" t="s">
        <v>52</v>
      </c>
      <c r="DM65" s="7" t="s">
        <v>52</v>
      </c>
    </row>
    <row r="66" spans="5:117" ht="8.1" customHeight="1" x14ac:dyDescent="0.15">
      <c r="E66" s="178" t="s">
        <v>157</v>
      </c>
      <c r="F66" s="178"/>
      <c r="G66" s="177" t="s">
        <v>32</v>
      </c>
      <c r="H66" s="177"/>
      <c r="I66" s="177"/>
      <c r="J66" s="177"/>
      <c r="K66" s="177"/>
      <c r="L66" s="177"/>
      <c r="M66" s="187" t="s">
        <v>158</v>
      </c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94" t="s">
        <v>144</v>
      </c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4"/>
      <c r="AK66" s="198" t="s">
        <v>159</v>
      </c>
      <c r="AL66" s="198"/>
      <c r="AM66" s="198"/>
      <c r="AN66" s="198"/>
      <c r="AO66" s="198"/>
      <c r="AP66" s="198"/>
      <c r="AQ66" s="198"/>
      <c r="AR66" s="198"/>
      <c r="AS66" s="198"/>
      <c r="AT66" s="198"/>
      <c r="AU66" s="198"/>
      <c r="AV66" s="198"/>
      <c r="AW66" s="198"/>
      <c r="AX66" s="198"/>
      <c r="AY66" s="198"/>
      <c r="AZ66" s="198"/>
      <c r="BA66" s="198"/>
      <c r="BB66" s="198"/>
      <c r="BC66" s="198"/>
      <c r="BD66" s="198"/>
      <c r="BE66" s="198"/>
      <c r="BF66" s="198"/>
      <c r="BG66" s="198"/>
      <c r="BH66" s="296"/>
      <c r="BI66" s="296"/>
      <c r="BJ66" s="296"/>
      <c r="BK66" s="296"/>
      <c r="BL66" s="296"/>
      <c r="BM66" s="296"/>
      <c r="BN66" s="296"/>
      <c r="BO66" s="296"/>
      <c r="BP66" s="296"/>
      <c r="BQ66" s="296"/>
      <c r="BR66" s="296"/>
      <c r="BS66" s="296"/>
      <c r="BT66" s="296"/>
      <c r="BU66" s="296"/>
      <c r="BV66" s="296"/>
      <c r="BW66" s="211"/>
      <c r="BX66" s="212"/>
      <c r="BY66" s="212"/>
      <c r="BZ66" s="212"/>
      <c r="CA66" s="212"/>
      <c r="CB66" s="107" t="s">
        <v>103</v>
      </c>
      <c r="CC66" s="107"/>
      <c r="CD66" s="107"/>
      <c r="CE66" s="107"/>
      <c r="CF66" s="107"/>
      <c r="CG66" s="280"/>
      <c r="CH66" s="281"/>
      <c r="CI66" s="281"/>
      <c r="CJ66" s="281"/>
      <c r="CK66" s="281"/>
      <c r="CL66" s="120" t="s">
        <v>115</v>
      </c>
      <c r="CM66" s="120"/>
      <c r="CN66" s="120"/>
      <c r="CO66" s="120"/>
      <c r="CP66" s="120"/>
      <c r="CQ66" s="120"/>
      <c r="CR66" s="120"/>
      <c r="CS66" s="120"/>
      <c r="CT66" s="120"/>
      <c r="CU66" s="120"/>
      <c r="CV66" s="121"/>
      <c r="CW66" s="24"/>
      <c r="CX66" s="4"/>
      <c r="CY66" s="4"/>
      <c r="CZ66" s="4"/>
      <c r="DA66" s="4"/>
      <c r="DB66" s="4"/>
      <c r="DC66" s="4"/>
      <c r="DD66" s="4"/>
      <c r="DE66" s="4"/>
      <c r="DF66" s="2" t="s">
        <v>133</v>
      </c>
      <c r="DH66" s="2">
        <v>700</v>
      </c>
      <c r="DI66" s="2" t="s">
        <v>52</v>
      </c>
      <c r="DJ66" s="2" t="s">
        <v>52</v>
      </c>
      <c r="DK66" s="7" t="s">
        <v>52</v>
      </c>
      <c r="DL66" s="7" t="s">
        <v>52</v>
      </c>
      <c r="DM66" s="7" t="s">
        <v>52</v>
      </c>
    </row>
    <row r="67" spans="5:117" ht="8.1" customHeight="1" x14ac:dyDescent="0.15">
      <c r="E67" s="178"/>
      <c r="F67" s="178"/>
      <c r="G67" s="177"/>
      <c r="H67" s="177"/>
      <c r="I67" s="177"/>
      <c r="J67" s="177"/>
      <c r="K67" s="177"/>
      <c r="L67" s="177"/>
      <c r="M67" s="185"/>
      <c r="N67" s="185"/>
      <c r="O67" s="185"/>
      <c r="P67" s="185"/>
      <c r="Q67" s="185"/>
      <c r="R67" s="185"/>
      <c r="S67" s="185"/>
      <c r="T67" s="185"/>
      <c r="U67" s="185"/>
      <c r="V67" s="185"/>
      <c r="W67" s="185"/>
      <c r="X67" s="195"/>
      <c r="Y67" s="195"/>
      <c r="Z67" s="195"/>
      <c r="AA67" s="195"/>
      <c r="AB67" s="195"/>
      <c r="AC67" s="195"/>
      <c r="AD67" s="195"/>
      <c r="AE67" s="195"/>
      <c r="AF67" s="195"/>
      <c r="AG67" s="195"/>
      <c r="AH67" s="195"/>
      <c r="AI67" s="195"/>
      <c r="AJ67" s="195"/>
      <c r="AK67" s="170"/>
      <c r="AL67" s="170"/>
      <c r="AM67" s="170"/>
      <c r="AN67" s="170"/>
      <c r="AO67" s="170"/>
      <c r="AP67" s="170"/>
      <c r="AQ67" s="170"/>
      <c r="AR67" s="170"/>
      <c r="AS67" s="170"/>
      <c r="AT67" s="170"/>
      <c r="AU67" s="170"/>
      <c r="AV67" s="170"/>
      <c r="AW67" s="170"/>
      <c r="AX67" s="170"/>
      <c r="AY67" s="170"/>
      <c r="AZ67" s="170"/>
      <c r="BA67" s="170"/>
      <c r="BB67" s="170"/>
      <c r="BC67" s="170"/>
      <c r="BD67" s="170"/>
      <c r="BE67" s="170"/>
      <c r="BF67" s="170"/>
      <c r="BG67" s="170"/>
      <c r="BH67" s="140"/>
      <c r="BI67" s="140"/>
      <c r="BJ67" s="140"/>
      <c r="BK67" s="140"/>
      <c r="BL67" s="140"/>
      <c r="BM67" s="140"/>
      <c r="BN67" s="140"/>
      <c r="BO67" s="140"/>
      <c r="BP67" s="140"/>
      <c r="BQ67" s="140"/>
      <c r="BR67" s="140"/>
      <c r="BS67" s="140"/>
      <c r="BT67" s="140"/>
      <c r="BU67" s="140"/>
      <c r="BV67" s="140"/>
      <c r="BW67" s="152"/>
      <c r="BX67" s="153"/>
      <c r="BY67" s="153"/>
      <c r="BZ67" s="153"/>
      <c r="CA67" s="153"/>
      <c r="CB67" s="109"/>
      <c r="CC67" s="109"/>
      <c r="CD67" s="109"/>
      <c r="CE67" s="109"/>
      <c r="CF67" s="109"/>
      <c r="CG67" s="112"/>
      <c r="CH67" s="113"/>
      <c r="CI67" s="113"/>
      <c r="CJ67" s="113"/>
      <c r="CK67" s="113"/>
      <c r="CL67" s="120"/>
      <c r="CM67" s="120"/>
      <c r="CN67" s="120"/>
      <c r="CO67" s="120"/>
      <c r="CP67" s="120"/>
      <c r="CQ67" s="120"/>
      <c r="CR67" s="120"/>
      <c r="CS67" s="120"/>
      <c r="CT67" s="120"/>
      <c r="CU67" s="120"/>
      <c r="CV67" s="121"/>
      <c r="CW67" s="24"/>
      <c r="CX67" s="4"/>
      <c r="CY67" s="4"/>
      <c r="CZ67" s="4"/>
      <c r="DA67" s="4"/>
      <c r="DB67" s="4"/>
      <c r="DC67" s="4"/>
      <c r="DD67" s="4"/>
      <c r="DE67" s="4"/>
      <c r="DF67" s="2" t="s">
        <v>134</v>
      </c>
      <c r="DH67" s="2">
        <v>750</v>
      </c>
      <c r="DI67" s="2" t="s">
        <v>52</v>
      </c>
      <c r="DJ67" s="2">
        <v>530</v>
      </c>
      <c r="DK67" s="2">
        <v>730</v>
      </c>
      <c r="DL67" s="7">
        <v>1420</v>
      </c>
      <c r="DM67" s="7">
        <v>2000</v>
      </c>
    </row>
    <row r="68" spans="5:117" ht="8.1" customHeight="1" x14ac:dyDescent="0.15">
      <c r="E68" s="178"/>
      <c r="F68" s="178"/>
      <c r="G68" s="177"/>
      <c r="H68" s="177"/>
      <c r="I68" s="177"/>
      <c r="J68" s="177"/>
      <c r="K68" s="177"/>
      <c r="L68" s="177"/>
      <c r="M68" s="185"/>
      <c r="N68" s="185"/>
      <c r="O68" s="185"/>
      <c r="P68" s="185"/>
      <c r="Q68" s="185"/>
      <c r="R68" s="185"/>
      <c r="S68" s="185"/>
      <c r="T68" s="185"/>
      <c r="U68" s="185"/>
      <c r="V68" s="185"/>
      <c r="W68" s="185"/>
      <c r="X68" s="195"/>
      <c r="Y68" s="195"/>
      <c r="Z68" s="195"/>
      <c r="AA68" s="195"/>
      <c r="AB68" s="195"/>
      <c r="AC68" s="195"/>
      <c r="AD68" s="195"/>
      <c r="AE68" s="195"/>
      <c r="AF68" s="195"/>
      <c r="AG68" s="195"/>
      <c r="AH68" s="195"/>
      <c r="AI68" s="195"/>
      <c r="AJ68" s="195"/>
      <c r="AK68" s="170"/>
      <c r="AL68" s="170"/>
      <c r="AM68" s="170"/>
      <c r="AN68" s="170"/>
      <c r="AO68" s="170"/>
      <c r="AP68" s="170"/>
      <c r="AQ68" s="170"/>
      <c r="AR68" s="170"/>
      <c r="AS68" s="170"/>
      <c r="AT68" s="170"/>
      <c r="AU68" s="170"/>
      <c r="AV68" s="170"/>
      <c r="AW68" s="170"/>
      <c r="AX68" s="170"/>
      <c r="AY68" s="170"/>
      <c r="AZ68" s="170"/>
      <c r="BA68" s="170"/>
      <c r="BB68" s="170"/>
      <c r="BC68" s="170"/>
      <c r="BD68" s="170"/>
      <c r="BE68" s="170"/>
      <c r="BF68" s="170"/>
      <c r="BG68" s="170"/>
      <c r="BH68" s="140"/>
      <c r="BI68" s="140"/>
      <c r="BJ68" s="140"/>
      <c r="BK68" s="140"/>
      <c r="BL68" s="140"/>
      <c r="BM68" s="140"/>
      <c r="BN68" s="140"/>
      <c r="BO68" s="140"/>
      <c r="BP68" s="140"/>
      <c r="BQ68" s="140"/>
      <c r="BR68" s="140"/>
      <c r="BS68" s="140"/>
      <c r="BT68" s="140"/>
      <c r="BU68" s="140"/>
      <c r="BV68" s="140"/>
      <c r="BW68" s="152"/>
      <c r="BX68" s="153"/>
      <c r="BY68" s="153"/>
      <c r="BZ68" s="153"/>
      <c r="CA68" s="153"/>
      <c r="CB68" s="109"/>
      <c r="CC68" s="109"/>
      <c r="CD68" s="109"/>
      <c r="CE68" s="109"/>
      <c r="CF68" s="109"/>
      <c r="CG68" s="112"/>
      <c r="CH68" s="113"/>
      <c r="CI68" s="113"/>
      <c r="CJ68" s="113"/>
      <c r="CK68" s="113"/>
      <c r="CL68" s="120"/>
      <c r="CM68" s="120"/>
      <c r="CN68" s="120"/>
      <c r="CO68" s="120"/>
      <c r="CP68" s="120"/>
      <c r="CQ68" s="120"/>
      <c r="CR68" s="120"/>
      <c r="CS68" s="120"/>
      <c r="CT68" s="120"/>
      <c r="CU68" s="120"/>
      <c r="CV68" s="121"/>
      <c r="CW68" s="24"/>
      <c r="CX68" s="4"/>
      <c r="CY68" s="4"/>
      <c r="CZ68" s="4"/>
      <c r="DA68" s="4"/>
      <c r="DB68" s="4"/>
      <c r="DC68" s="4"/>
      <c r="DD68" s="4"/>
      <c r="DE68" s="4"/>
      <c r="DF68" s="2" t="s">
        <v>136</v>
      </c>
      <c r="DH68" s="2">
        <v>850</v>
      </c>
      <c r="DI68" s="2" t="s">
        <v>52</v>
      </c>
      <c r="DJ68" s="2">
        <v>530</v>
      </c>
      <c r="DK68" s="2">
        <v>730</v>
      </c>
      <c r="DL68" s="7">
        <v>1420</v>
      </c>
      <c r="DM68" s="7">
        <v>2000</v>
      </c>
    </row>
    <row r="69" spans="5:117" ht="8.1" customHeight="1" x14ac:dyDescent="0.15">
      <c r="E69" s="178"/>
      <c r="F69" s="178"/>
      <c r="G69" s="177"/>
      <c r="H69" s="177"/>
      <c r="I69" s="177"/>
      <c r="J69" s="177"/>
      <c r="K69" s="177"/>
      <c r="L69" s="177"/>
      <c r="M69" s="185" t="s">
        <v>160</v>
      </c>
      <c r="N69" s="185"/>
      <c r="O69" s="185"/>
      <c r="P69" s="185"/>
      <c r="Q69" s="185"/>
      <c r="R69" s="185"/>
      <c r="S69" s="185"/>
      <c r="T69" s="185"/>
      <c r="U69" s="185"/>
      <c r="V69" s="185"/>
      <c r="W69" s="185"/>
      <c r="X69" s="195"/>
      <c r="Y69" s="195"/>
      <c r="Z69" s="195"/>
      <c r="AA69" s="195"/>
      <c r="AB69" s="195"/>
      <c r="AC69" s="195"/>
      <c r="AD69" s="195"/>
      <c r="AE69" s="195"/>
      <c r="AF69" s="195"/>
      <c r="AG69" s="195"/>
      <c r="AH69" s="195"/>
      <c r="AI69" s="195"/>
      <c r="AJ69" s="195"/>
      <c r="AK69" s="170" t="s">
        <v>161</v>
      </c>
      <c r="AL69" s="170"/>
      <c r="AM69" s="170"/>
      <c r="AN69" s="170"/>
      <c r="AO69" s="170"/>
      <c r="AP69" s="170"/>
      <c r="AQ69" s="170"/>
      <c r="AR69" s="170"/>
      <c r="AS69" s="170"/>
      <c r="AT69" s="170"/>
      <c r="AU69" s="170"/>
      <c r="AV69" s="170"/>
      <c r="AW69" s="170"/>
      <c r="AX69" s="170"/>
      <c r="AY69" s="170"/>
      <c r="AZ69" s="170"/>
      <c r="BA69" s="170"/>
      <c r="BB69" s="170"/>
      <c r="BC69" s="170"/>
      <c r="BD69" s="170"/>
      <c r="BE69" s="170"/>
      <c r="BF69" s="170"/>
      <c r="BG69" s="170"/>
      <c r="BH69" s="140"/>
      <c r="BI69" s="140"/>
      <c r="BJ69" s="140"/>
      <c r="BK69" s="140"/>
      <c r="BL69" s="140"/>
      <c r="BM69" s="140"/>
      <c r="BN69" s="140"/>
      <c r="BO69" s="140"/>
      <c r="BP69" s="140"/>
      <c r="BQ69" s="140"/>
      <c r="BR69" s="140"/>
      <c r="BS69" s="140"/>
      <c r="BT69" s="140"/>
      <c r="BU69" s="140"/>
      <c r="BV69" s="140"/>
      <c r="BW69" s="152"/>
      <c r="BX69" s="153"/>
      <c r="BY69" s="153"/>
      <c r="BZ69" s="153"/>
      <c r="CA69" s="153"/>
      <c r="CB69" s="109" t="s">
        <v>103</v>
      </c>
      <c r="CC69" s="110"/>
      <c r="CD69" s="110"/>
      <c r="CE69" s="110"/>
      <c r="CF69" s="110"/>
      <c r="CG69" s="112"/>
      <c r="CH69" s="113"/>
      <c r="CI69" s="113"/>
      <c r="CJ69" s="113"/>
      <c r="CK69" s="113"/>
      <c r="CL69" s="120" t="s">
        <v>115</v>
      </c>
      <c r="CM69" s="120"/>
      <c r="CN69" s="120"/>
      <c r="CO69" s="120"/>
      <c r="CP69" s="120"/>
      <c r="CQ69" s="120"/>
      <c r="CR69" s="120"/>
      <c r="CS69" s="120"/>
      <c r="CT69" s="120"/>
      <c r="CU69" s="120"/>
      <c r="CV69" s="121"/>
      <c r="CW69" s="24"/>
      <c r="CX69" s="4"/>
      <c r="CY69" s="4"/>
      <c r="CZ69" s="4"/>
      <c r="DA69" s="4"/>
      <c r="DB69" s="4"/>
      <c r="DC69" s="4"/>
      <c r="DD69" s="4"/>
      <c r="DE69" s="4"/>
      <c r="DH69" s="2">
        <v>900</v>
      </c>
      <c r="DI69" s="2" t="s">
        <v>52</v>
      </c>
      <c r="DJ69" s="2">
        <v>530</v>
      </c>
      <c r="DK69" s="2">
        <v>730</v>
      </c>
      <c r="DL69" s="7">
        <v>1420</v>
      </c>
      <c r="DM69" s="7">
        <v>2000</v>
      </c>
    </row>
    <row r="70" spans="5:117" ht="8.1" customHeight="1" x14ac:dyDescent="0.15">
      <c r="E70" s="178"/>
      <c r="F70" s="178"/>
      <c r="G70" s="177"/>
      <c r="H70" s="177"/>
      <c r="I70" s="177"/>
      <c r="J70" s="177"/>
      <c r="K70" s="177"/>
      <c r="L70" s="177"/>
      <c r="M70" s="185"/>
      <c r="N70" s="185"/>
      <c r="O70" s="185"/>
      <c r="P70" s="185"/>
      <c r="Q70" s="185"/>
      <c r="R70" s="185"/>
      <c r="S70" s="185"/>
      <c r="T70" s="185"/>
      <c r="U70" s="185"/>
      <c r="V70" s="185"/>
      <c r="W70" s="18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5"/>
      <c r="AI70" s="195"/>
      <c r="AJ70" s="195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40"/>
      <c r="BI70" s="140"/>
      <c r="BJ70" s="140"/>
      <c r="BK70" s="140"/>
      <c r="BL70" s="140"/>
      <c r="BM70" s="140"/>
      <c r="BN70" s="140"/>
      <c r="BO70" s="140"/>
      <c r="BP70" s="140"/>
      <c r="BQ70" s="140"/>
      <c r="BR70" s="140"/>
      <c r="BS70" s="140"/>
      <c r="BT70" s="140"/>
      <c r="BU70" s="140"/>
      <c r="BV70" s="140"/>
      <c r="BW70" s="152"/>
      <c r="BX70" s="153"/>
      <c r="BY70" s="153"/>
      <c r="BZ70" s="153"/>
      <c r="CA70" s="153"/>
      <c r="CB70" s="110"/>
      <c r="CC70" s="110"/>
      <c r="CD70" s="110"/>
      <c r="CE70" s="110"/>
      <c r="CF70" s="110"/>
      <c r="CG70" s="112"/>
      <c r="CH70" s="113"/>
      <c r="CI70" s="113"/>
      <c r="CJ70" s="113"/>
      <c r="CK70" s="113"/>
      <c r="CL70" s="120"/>
      <c r="CM70" s="120"/>
      <c r="CN70" s="120"/>
      <c r="CO70" s="120"/>
      <c r="CP70" s="120"/>
      <c r="CQ70" s="120"/>
      <c r="CR70" s="120"/>
      <c r="CS70" s="120"/>
      <c r="CT70" s="120"/>
      <c r="CU70" s="120"/>
      <c r="CV70" s="121"/>
      <c r="CW70" s="24"/>
      <c r="CX70" s="4"/>
      <c r="CY70" s="4"/>
      <c r="CZ70" s="4"/>
      <c r="DA70" s="4"/>
      <c r="DB70" s="4"/>
      <c r="DC70" s="4"/>
      <c r="DD70" s="4"/>
      <c r="DE70" s="4"/>
      <c r="DH70" s="2">
        <v>1000</v>
      </c>
      <c r="DI70" s="2" t="s">
        <v>52</v>
      </c>
      <c r="DJ70" s="2">
        <v>530</v>
      </c>
      <c r="DK70" s="2">
        <v>730</v>
      </c>
      <c r="DL70" s="7">
        <v>1420</v>
      </c>
      <c r="DM70" s="7">
        <v>2000</v>
      </c>
    </row>
    <row r="71" spans="5:117" ht="8.1" customHeight="1" x14ac:dyDescent="0.15">
      <c r="E71" s="178"/>
      <c r="F71" s="178"/>
      <c r="G71" s="177"/>
      <c r="H71" s="177"/>
      <c r="I71" s="177"/>
      <c r="J71" s="177"/>
      <c r="K71" s="177"/>
      <c r="L71" s="177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71"/>
      <c r="AL71" s="171"/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99"/>
      <c r="BI71" s="199"/>
      <c r="BJ71" s="199"/>
      <c r="BK71" s="199"/>
      <c r="BL71" s="199"/>
      <c r="BM71" s="199"/>
      <c r="BN71" s="199"/>
      <c r="BO71" s="199"/>
      <c r="BP71" s="199"/>
      <c r="BQ71" s="199"/>
      <c r="BR71" s="199"/>
      <c r="BS71" s="199"/>
      <c r="BT71" s="199"/>
      <c r="BU71" s="199"/>
      <c r="BV71" s="199"/>
      <c r="BW71" s="154"/>
      <c r="BX71" s="155"/>
      <c r="BY71" s="155"/>
      <c r="BZ71" s="155"/>
      <c r="CA71" s="155"/>
      <c r="CB71" s="167"/>
      <c r="CC71" s="167"/>
      <c r="CD71" s="167"/>
      <c r="CE71" s="167"/>
      <c r="CF71" s="167"/>
      <c r="CG71" s="114"/>
      <c r="CH71" s="115"/>
      <c r="CI71" s="115"/>
      <c r="CJ71" s="115"/>
      <c r="CK71" s="115"/>
      <c r="CL71" s="120"/>
      <c r="CM71" s="120"/>
      <c r="CN71" s="120"/>
      <c r="CO71" s="120"/>
      <c r="CP71" s="120"/>
      <c r="CQ71" s="120"/>
      <c r="CR71" s="120"/>
      <c r="CS71" s="120"/>
      <c r="CT71" s="120"/>
      <c r="CU71" s="120"/>
      <c r="CV71" s="121"/>
      <c r="CW71" s="24"/>
      <c r="CX71" s="4"/>
      <c r="CY71" s="4"/>
      <c r="CZ71" s="4"/>
      <c r="DA71" s="4"/>
      <c r="DB71" s="4"/>
      <c r="DC71" s="4"/>
      <c r="DD71" s="4"/>
      <c r="DE71" s="4"/>
      <c r="DH71" s="4"/>
      <c r="DI71" s="4"/>
      <c r="DJ71" s="4"/>
      <c r="DK71" s="4"/>
      <c r="DL71" s="4"/>
      <c r="DM71" s="4"/>
    </row>
    <row r="72" spans="5:117" ht="8.1" customHeight="1" x14ac:dyDescent="0.15">
      <c r="E72" s="178" t="s">
        <v>162</v>
      </c>
      <c r="F72" s="178"/>
      <c r="G72" s="177" t="s">
        <v>31</v>
      </c>
      <c r="H72" s="177"/>
      <c r="I72" s="177"/>
      <c r="J72" s="177"/>
      <c r="K72" s="177"/>
      <c r="L72" s="177"/>
      <c r="M72" s="187" t="s">
        <v>163</v>
      </c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274" t="s">
        <v>164</v>
      </c>
      <c r="Y72" s="274"/>
      <c r="Z72" s="274"/>
      <c r="AA72" s="274"/>
      <c r="AB72" s="274"/>
      <c r="AC72" s="274"/>
      <c r="AD72" s="274"/>
      <c r="AE72" s="274"/>
      <c r="AF72" s="274"/>
      <c r="AG72" s="274"/>
      <c r="AH72" s="274"/>
      <c r="AI72" s="274"/>
      <c r="AJ72" s="274"/>
      <c r="AK72" s="217" t="s">
        <v>206</v>
      </c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75"/>
      <c r="BI72" s="76"/>
      <c r="BJ72" s="77"/>
      <c r="BK72" s="78"/>
      <c r="BL72" s="78"/>
      <c r="BM72" s="78"/>
      <c r="BN72" s="78"/>
      <c r="BO72" s="78"/>
      <c r="BP72" s="78"/>
      <c r="BQ72" s="78"/>
      <c r="BR72" s="79"/>
      <c r="BS72" s="79"/>
      <c r="BT72" s="79"/>
      <c r="BU72" s="80"/>
      <c r="BV72" s="81"/>
      <c r="BW72" s="164" t="str">
        <f>IF(BJ73="","",IF(BJ73&lt;=0.4,"○",""))</f>
        <v/>
      </c>
      <c r="BX72" s="107"/>
      <c r="BY72" s="107"/>
      <c r="BZ72" s="107"/>
      <c r="CA72" s="107"/>
      <c r="CB72" s="107" t="str">
        <f>IF(BJ73="","",IF(AND(BJ73&lt;=0.45,BJ73&gt;0.4),"○",""))</f>
        <v/>
      </c>
      <c r="CC72" s="107"/>
      <c r="CD72" s="107"/>
      <c r="CE72" s="107"/>
      <c r="CF72" s="107"/>
      <c r="CG72" s="168" t="str">
        <f>IF(BJ73="","",IF(BJ73&gt;0.45,"○",""))</f>
        <v/>
      </c>
      <c r="CH72" s="169"/>
      <c r="CI72" s="169"/>
      <c r="CJ72" s="169"/>
      <c r="CK72" s="169"/>
      <c r="CL72" s="120" t="s">
        <v>125</v>
      </c>
      <c r="CM72" s="120"/>
      <c r="CN72" s="120"/>
      <c r="CO72" s="120"/>
      <c r="CP72" s="120"/>
      <c r="CQ72" s="120"/>
      <c r="CR72" s="120"/>
      <c r="CS72" s="120"/>
      <c r="CT72" s="120"/>
      <c r="CU72" s="120"/>
      <c r="CV72" s="121"/>
      <c r="CW72" s="24"/>
      <c r="CX72" s="4"/>
      <c r="CY72" s="4"/>
      <c r="CZ72" s="4"/>
      <c r="DA72" s="4"/>
      <c r="DB72" s="4"/>
      <c r="DC72" s="4"/>
      <c r="DD72" s="4"/>
      <c r="DE72" s="4"/>
      <c r="DH72" s="4" t="s">
        <v>165</v>
      </c>
      <c r="DI72" s="4"/>
      <c r="DJ72" s="4"/>
      <c r="DK72" s="4"/>
      <c r="DL72" s="4"/>
      <c r="DM72" s="4"/>
    </row>
    <row r="73" spans="5:117" ht="8.1" customHeight="1" x14ac:dyDescent="0.15">
      <c r="E73" s="178"/>
      <c r="F73" s="178"/>
      <c r="G73" s="177"/>
      <c r="H73" s="177"/>
      <c r="I73" s="177"/>
      <c r="J73" s="177"/>
      <c r="K73" s="177"/>
      <c r="L73" s="177"/>
      <c r="M73" s="185"/>
      <c r="N73" s="185"/>
      <c r="O73" s="185"/>
      <c r="P73" s="185"/>
      <c r="Q73" s="185"/>
      <c r="R73" s="185"/>
      <c r="S73" s="185"/>
      <c r="T73" s="185"/>
      <c r="U73" s="185"/>
      <c r="V73" s="185"/>
      <c r="W73" s="185"/>
      <c r="X73" s="197"/>
      <c r="Y73" s="197"/>
      <c r="Z73" s="197"/>
      <c r="AA73" s="197"/>
      <c r="AB73" s="197"/>
      <c r="AC73" s="197"/>
      <c r="AD73" s="197"/>
      <c r="AE73" s="197"/>
      <c r="AF73" s="197"/>
      <c r="AG73" s="197"/>
      <c r="AH73" s="197"/>
      <c r="AI73" s="197"/>
      <c r="AJ73" s="197"/>
      <c r="AK73" s="218"/>
      <c r="AL73" s="218"/>
      <c r="AM73" s="218"/>
      <c r="AN73" s="218"/>
      <c r="AO73" s="218"/>
      <c r="AP73" s="218"/>
      <c r="AQ73" s="218"/>
      <c r="AR73" s="218"/>
      <c r="AS73" s="218"/>
      <c r="AT73" s="218"/>
      <c r="AU73" s="218"/>
      <c r="AV73" s="218"/>
      <c r="AW73" s="218"/>
      <c r="AX73" s="218"/>
      <c r="AY73" s="218"/>
      <c r="AZ73" s="218"/>
      <c r="BA73" s="218"/>
      <c r="BB73" s="218"/>
      <c r="BC73" s="218"/>
      <c r="BD73" s="218"/>
      <c r="BE73" s="218"/>
      <c r="BF73" s="218"/>
      <c r="BG73" s="218"/>
      <c r="BH73" s="82"/>
      <c r="BI73" s="83"/>
      <c r="BJ73" s="210"/>
      <c r="BK73" s="210"/>
      <c r="BL73" s="210"/>
      <c r="BM73" s="210"/>
      <c r="BN73" s="210"/>
      <c r="BO73" s="210"/>
      <c r="BP73" s="210"/>
      <c r="BQ73" s="210"/>
      <c r="BR73" s="184" t="s">
        <v>128</v>
      </c>
      <c r="BS73" s="184"/>
      <c r="BT73" s="184"/>
      <c r="BU73" s="84"/>
      <c r="BV73" s="85"/>
      <c r="BW73" s="165"/>
      <c r="BX73" s="109"/>
      <c r="BY73" s="109"/>
      <c r="BZ73" s="109"/>
      <c r="CA73" s="109"/>
      <c r="CB73" s="109"/>
      <c r="CC73" s="109"/>
      <c r="CD73" s="109"/>
      <c r="CE73" s="109"/>
      <c r="CF73" s="109"/>
      <c r="CG73" s="103"/>
      <c r="CH73" s="104"/>
      <c r="CI73" s="104"/>
      <c r="CJ73" s="104"/>
      <c r="CK73" s="104"/>
      <c r="CL73" s="120"/>
      <c r="CM73" s="120"/>
      <c r="CN73" s="120"/>
      <c r="CO73" s="120"/>
      <c r="CP73" s="120"/>
      <c r="CQ73" s="120"/>
      <c r="CR73" s="120"/>
      <c r="CS73" s="120"/>
      <c r="CT73" s="120"/>
      <c r="CU73" s="120"/>
      <c r="CV73" s="121"/>
      <c r="CW73" s="24"/>
      <c r="CX73" s="4"/>
      <c r="CY73" s="4"/>
      <c r="CZ73" s="4"/>
      <c r="DA73" s="4"/>
      <c r="DB73" s="4"/>
      <c r="DC73" s="4"/>
      <c r="DD73" s="4"/>
      <c r="DE73" s="4"/>
      <c r="DH73" s="2"/>
      <c r="DI73" s="2">
        <v>45</v>
      </c>
      <c r="DJ73" s="2">
        <v>60</v>
      </c>
      <c r="DK73" s="4"/>
      <c r="DL73" s="4"/>
      <c r="DM73" s="4"/>
    </row>
    <row r="74" spans="5:117" ht="8.1" customHeight="1" x14ac:dyDescent="0.15">
      <c r="E74" s="178"/>
      <c r="F74" s="178"/>
      <c r="G74" s="177"/>
      <c r="H74" s="177"/>
      <c r="I74" s="177"/>
      <c r="J74" s="177"/>
      <c r="K74" s="177"/>
      <c r="L74" s="177"/>
      <c r="M74" s="185"/>
      <c r="N74" s="185"/>
      <c r="O74" s="185"/>
      <c r="P74" s="185"/>
      <c r="Q74" s="185"/>
      <c r="R74" s="185"/>
      <c r="S74" s="185"/>
      <c r="T74" s="185"/>
      <c r="U74" s="185"/>
      <c r="V74" s="185"/>
      <c r="W74" s="185"/>
      <c r="X74" s="197"/>
      <c r="Y74" s="197"/>
      <c r="Z74" s="197"/>
      <c r="AA74" s="197"/>
      <c r="AB74" s="197"/>
      <c r="AC74" s="197"/>
      <c r="AD74" s="197"/>
      <c r="AE74" s="197"/>
      <c r="AF74" s="197"/>
      <c r="AG74" s="197"/>
      <c r="AH74" s="197"/>
      <c r="AI74" s="197"/>
      <c r="AJ74" s="197"/>
      <c r="AK74" s="218" t="s">
        <v>166</v>
      </c>
      <c r="AL74" s="218"/>
      <c r="AM74" s="218"/>
      <c r="AN74" s="218"/>
      <c r="AO74" s="218"/>
      <c r="AP74" s="218"/>
      <c r="AQ74" s="218"/>
      <c r="AR74" s="218"/>
      <c r="AS74" s="218"/>
      <c r="AT74" s="218"/>
      <c r="AU74" s="218"/>
      <c r="AV74" s="218"/>
      <c r="AW74" s="218"/>
      <c r="AX74" s="218"/>
      <c r="AY74" s="218"/>
      <c r="AZ74" s="218"/>
      <c r="BA74" s="218"/>
      <c r="BB74" s="218"/>
      <c r="BC74" s="218"/>
      <c r="BD74" s="218"/>
      <c r="BE74" s="218"/>
      <c r="BF74" s="218"/>
      <c r="BG74" s="218"/>
      <c r="BH74" s="82"/>
      <c r="BI74" s="83"/>
      <c r="BJ74" s="123"/>
      <c r="BK74" s="123"/>
      <c r="BL74" s="123"/>
      <c r="BM74" s="123"/>
      <c r="BN74" s="123"/>
      <c r="BO74" s="123"/>
      <c r="BP74" s="123"/>
      <c r="BQ74" s="123"/>
      <c r="BR74" s="184"/>
      <c r="BS74" s="184"/>
      <c r="BT74" s="184"/>
      <c r="BU74" s="84"/>
      <c r="BV74" s="85"/>
      <c r="BW74" s="165"/>
      <c r="BX74" s="109"/>
      <c r="BY74" s="109"/>
      <c r="BZ74" s="109"/>
      <c r="CA74" s="109"/>
      <c r="CB74" s="109"/>
      <c r="CC74" s="109"/>
      <c r="CD74" s="109"/>
      <c r="CE74" s="109"/>
      <c r="CF74" s="109"/>
      <c r="CG74" s="103"/>
      <c r="CH74" s="104"/>
      <c r="CI74" s="104"/>
      <c r="CJ74" s="104"/>
      <c r="CK74" s="104"/>
      <c r="CL74" s="120"/>
      <c r="CM74" s="120"/>
      <c r="CN74" s="120"/>
      <c r="CO74" s="120"/>
      <c r="CP74" s="120"/>
      <c r="CQ74" s="120"/>
      <c r="CR74" s="120"/>
      <c r="CS74" s="120"/>
      <c r="CT74" s="120"/>
      <c r="CU74" s="120"/>
      <c r="CV74" s="121"/>
      <c r="CW74" s="24"/>
      <c r="CX74" s="4"/>
      <c r="CY74" s="4"/>
      <c r="CZ74" s="4"/>
      <c r="DA74" s="4"/>
      <c r="DB74" s="4"/>
      <c r="DC74" s="4"/>
      <c r="DD74" s="4"/>
      <c r="DE74" s="4"/>
      <c r="DH74" s="2">
        <v>750</v>
      </c>
      <c r="DI74" s="2">
        <v>750</v>
      </c>
      <c r="DJ74" s="7">
        <v>1100</v>
      </c>
      <c r="DK74" s="4"/>
      <c r="DL74" s="4"/>
      <c r="DM74" s="4"/>
    </row>
    <row r="75" spans="5:117" ht="8.1" customHeight="1" x14ac:dyDescent="0.15">
      <c r="E75" s="178"/>
      <c r="F75" s="178"/>
      <c r="G75" s="177"/>
      <c r="H75" s="177"/>
      <c r="I75" s="177"/>
      <c r="J75" s="177"/>
      <c r="K75" s="177"/>
      <c r="L75" s="177"/>
      <c r="M75" s="185"/>
      <c r="N75" s="185"/>
      <c r="O75" s="185"/>
      <c r="P75" s="185"/>
      <c r="Q75" s="185"/>
      <c r="R75" s="185"/>
      <c r="S75" s="185"/>
      <c r="T75" s="185"/>
      <c r="U75" s="185"/>
      <c r="V75" s="185"/>
      <c r="W75" s="185"/>
      <c r="X75" s="197"/>
      <c r="Y75" s="197"/>
      <c r="Z75" s="197"/>
      <c r="AA75" s="197"/>
      <c r="AB75" s="197"/>
      <c r="AC75" s="197"/>
      <c r="AD75" s="197"/>
      <c r="AE75" s="197"/>
      <c r="AF75" s="197"/>
      <c r="AG75" s="197"/>
      <c r="AH75" s="197"/>
      <c r="AI75" s="197"/>
      <c r="AJ75" s="197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298"/>
      <c r="BA75" s="298"/>
      <c r="BB75" s="298"/>
      <c r="BC75" s="298"/>
      <c r="BD75" s="298"/>
      <c r="BE75" s="298"/>
      <c r="BF75" s="298"/>
      <c r="BG75" s="298"/>
      <c r="BH75" s="86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8"/>
      <c r="BW75" s="165"/>
      <c r="BX75" s="109"/>
      <c r="BY75" s="109"/>
      <c r="BZ75" s="109"/>
      <c r="CA75" s="109"/>
      <c r="CB75" s="109"/>
      <c r="CC75" s="109"/>
      <c r="CD75" s="109"/>
      <c r="CE75" s="109"/>
      <c r="CF75" s="109"/>
      <c r="CG75" s="103"/>
      <c r="CH75" s="104"/>
      <c r="CI75" s="104"/>
      <c r="CJ75" s="104"/>
      <c r="CK75" s="104"/>
      <c r="CL75" s="120"/>
      <c r="CM75" s="120"/>
      <c r="CN75" s="120"/>
      <c r="CO75" s="120"/>
      <c r="CP75" s="120"/>
      <c r="CQ75" s="120"/>
      <c r="CR75" s="120"/>
      <c r="CS75" s="120"/>
      <c r="CT75" s="120"/>
      <c r="CU75" s="120"/>
      <c r="CV75" s="121"/>
      <c r="CW75" s="24"/>
      <c r="CX75" s="4"/>
      <c r="CY75" s="4"/>
      <c r="CZ75" s="4"/>
      <c r="DA75" s="4"/>
      <c r="DB75" s="4"/>
      <c r="DC75" s="4"/>
      <c r="DD75" s="4"/>
      <c r="DE75" s="4"/>
      <c r="DH75" s="2">
        <v>1000</v>
      </c>
      <c r="DI75" s="2">
        <v>750</v>
      </c>
      <c r="DJ75" s="7">
        <v>1100</v>
      </c>
      <c r="DK75" s="4"/>
      <c r="DL75" s="4"/>
      <c r="DM75" s="4"/>
    </row>
    <row r="76" spans="5:117" ht="8.1" customHeight="1" x14ac:dyDescent="0.15">
      <c r="E76" s="178"/>
      <c r="F76" s="178"/>
      <c r="G76" s="177"/>
      <c r="H76" s="177"/>
      <c r="I76" s="177"/>
      <c r="J76" s="177"/>
      <c r="K76" s="177"/>
      <c r="L76" s="177"/>
      <c r="M76" s="195" t="s">
        <v>167</v>
      </c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 t="s">
        <v>144</v>
      </c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295" t="s">
        <v>205</v>
      </c>
      <c r="AL76" s="170"/>
      <c r="AM76" s="170"/>
      <c r="AN76" s="170"/>
      <c r="AO76" s="170"/>
      <c r="AP76" s="170"/>
      <c r="AQ76" s="170"/>
      <c r="AR76" s="170"/>
      <c r="AS76" s="170"/>
      <c r="AT76" s="170"/>
      <c r="AU76" s="170"/>
      <c r="AV76" s="170"/>
      <c r="AW76" s="170"/>
      <c r="AX76" s="170"/>
      <c r="AY76" s="170"/>
      <c r="AZ76" s="170"/>
      <c r="BA76" s="170"/>
      <c r="BB76" s="170"/>
      <c r="BC76" s="170"/>
      <c r="BD76" s="170"/>
      <c r="BE76" s="170"/>
      <c r="BF76" s="170"/>
      <c r="BG76" s="170"/>
      <c r="BH76" s="170"/>
      <c r="BI76" s="170"/>
      <c r="BJ76" s="170"/>
      <c r="BK76" s="170"/>
      <c r="BL76" s="170"/>
      <c r="BM76" s="170"/>
      <c r="BN76" s="170"/>
      <c r="BO76" s="170"/>
      <c r="BP76" s="170"/>
      <c r="BQ76" s="170"/>
      <c r="BR76" s="170"/>
      <c r="BS76" s="170"/>
      <c r="BT76" s="170"/>
      <c r="BU76" s="170"/>
      <c r="BV76" s="170"/>
      <c r="BW76" s="152"/>
      <c r="BX76" s="153"/>
      <c r="BY76" s="153"/>
      <c r="BZ76" s="153"/>
      <c r="CA76" s="153"/>
      <c r="CB76" s="109" t="s">
        <v>103</v>
      </c>
      <c r="CC76" s="110"/>
      <c r="CD76" s="110"/>
      <c r="CE76" s="110"/>
      <c r="CF76" s="110"/>
      <c r="CG76" s="112"/>
      <c r="CH76" s="113"/>
      <c r="CI76" s="113"/>
      <c r="CJ76" s="113"/>
      <c r="CK76" s="113"/>
      <c r="CL76" s="120" t="s">
        <v>115</v>
      </c>
      <c r="CM76" s="120"/>
      <c r="CN76" s="120"/>
      <c r="CO76" s="120"/>
      <c r="CP76" s="120"/>
      <c r="CQ76" s="120"/>
      <c r="CR76" s="120"/>
      <c r="CS76" s="120"/>
      <c r="CT76" s="120"/>
      <c r="CU76" s="120"/>
      <c r="CV76" s="121"/>
      <c r="CW76" s="24"/>
      <c r="CX76" s="4"/>
      <c r="CY76" s="4"/>
      <c r="CZ76" s="4"/>
      <c r="DA76" s="4"/>
      <c r="DB76" s="4"/>
      <c r="DC76" s="4"/>
      <c r="DD76" s="4"/>
      <c r="DH76" s="4"/>
      <c r="DI76" s="4"/>
      <c r="DJ76" s="4"/>
      <c r="DK76" s="4"/>
      <c r="DL76" s="4"/>
      <c r="DM76" s="4"/>
    </row>
    <row r="77" spans="5:117" ht="8.1" customHeight="1" x14ac:dyDescent="0.15">
      <c r="E77" s="178"/>
      <c r="F77" s="178"/>
      <c r="G77" s="177"/>
      <c r="H77" s="177"/>
      <c r="I77" s="177"/>
      <c r="J77" s="177"/>
      <c r="K77" s="177"/>
      <c r="L77" s="177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295"/>
      <c r="AL77" s="170"/>
      <c r="AM77" s="170"/>
      <c r="AN77" s="170"/>
      <c r="AO77" s="170"/>
      <c r="AP77" s="170"/>
      <c r="AQ77" s="170"/>
      <c r="AR77" s="170"/>
      <c r="AS77" s="170"/>
      <c r="AT77" s="170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  <c r="BG77" s="170"/>
      <c r="BH77" s="170"/>
      <c r="BI77" s="170"/>
      <c r="BJ77" s="170"/>
      <c r="BK77" s="170"/>
      <c r="BL77" s="170"/>
      <c r="BM77" s="170"/>
      <c r="BN77" s="170"/>
      <c r="BO77" s="170"/>
      <c r="BP77" s="170"/>
      <c r="BQ77" s="170"/>
      <c r="BR77" s="170"/>
      <c r="BS77" s="170"/>
      <c r="BT77" s="170"/>
      <c r="BU77" s="170"/>
      <c r="BV77" s="170"/>
      <c r="BW77" s="152"/>
      <c r="BX77" s="153"/>
      <c r="BY77" s="153"/>
      <c r="BZ77" s="153"/>
      <c r="CA77" s="153"/>
      <c r="CB77" s="110"/>
      <c r="CC77" s="110"/>
      <c r="CD77" s="110"/>
      <c r="CE77" s="110"/>
      <c r="CF77" s="110"/>
      <c r="CG77" s="112"/>
      <c r="CH77" s="113"/>
      <c r="CI77" s="113"/>
      <c r="CJ77" s="113"/>
      <c r="CK77" s="113"/>
      <c r="CL77" s="120"/>
      <c r="CM77" s="120"/>
      <c r="CN77" s="120"/>
      <c r="CO77" s="120"/>
      <c r="CP77" s="120"/>
      <c r="CQ77" s="120"/>
      <c r="CR77" s="120"/>
      <c r="CS77" s="120"/>
      <c r="CT77" s="120"/>
      <c r="CU77" s="120"/>
      <c r="CV77" s="121"/>
      <c r="CW77" s="24"/>
      <c r="CX77" s="4"/>
      <c r="CY77" s="4"/>
      <c r="CZ77" s="4"/>
      <c r="DA77" s="4"/>
      <c r="DB77" s="4"/>
      <c r="DC77" s="4"/>
      <c r="DD77" s="4"/>
      <c r="DH77" s="4"/>
      <c r="DI77" s="4"/>
      <c r="DJ77" s="4"/>
      <c r="DK77" s="4"/>
      <c r="DL77" s="4"/>
      <c r="DM77" s="4"/>
    </row>
    <row r="78" spans="5:117" ht="8.1" customHeight="1" x14ac:dyDescent="0.15">
      <c r="E78" s="178"/>
      <c r="F78" s="178"/>
      <c r="G78" s="177"/>
      <c r="H78" s="177"/>
      <c r="I78" s="177"/>
      <c r="J78" s="177"/>
      <c r="K78" s="177"/>
      <c r="L78" s="177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70"/>
      <c r="AL78" s="170"/>
      <c r="AM78" s="170"/>
      <c r="AN78" s="170"/>
      <c r="AO78" s="170"/>
      <c r="AP78" s="170"/>
      <c r="AQ78" s="170"/>
      <c r="AR78" s="170"/>
      <c r="AS78" s="170"/>
      <c r="AT78" s="170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  <c r="BG78" s="170"/>
      <c r="BH78" s="170"/>
      <c r="BI78" s="170"/>
      <c r="BJ78" s="170"/>
      <c r="BK78" s="170"/>
      <c r="BL78" s="170"/>
      <c r="BM78" s="170"/>
      <c r="BN78" s="170"/>
      <c r="BO78" s="170"/>
      <c r="BP78" s="170"/>
      <c r="BQ78" s="170"/>
      <c r="BR78" s="170"/>
      <c r="BS78" s="170"/>
      <c r="BT78" s="170"/>
      <c r="BU78" s="170"/>
      <c r="BV78" s="170"/>
      <c r="BW78" s="152"/>
      <c r="BX78" s="153"/>
      <c r="BY78" s="153"/>
      <c r="BZ78" s="153"/>
      <c r="CA78" s="153"/>
      <c r="CB78" s="110"/>
      <c r="CC78" s="110"/>
      <c r="CD78" s="110"/>
      <c r="CE78" s="110"/>
      <c r="CF78" s="110"/>
      <c r="CG78" s="112"/>
      <c r="CH78" s="113"/>
      <c r="CI78" s="113"/>
      <c r="CJ78" s="113"/>
      <c r="CK78" s="113"/>
      <c r="CL78" s="120"/>
      <c r="CM78" s="120"/>
      <c r="CN78" s="120"/>
      <c r="CO78" s="120"/>
      <c r="CP78" s="120"/>
      <c r="CQ78" s="120"/>
      <c r="CR78" s="120"/>
      <c r="CS78" s="120"/>
      <c r="CT78" s="120"/>
      <c r="CU78" s="120"/>
      <c r="CV78" s="121"/>
      <c r="CW78" s="24"/>
      <c r="CX78" s="4"/>
      <c r="CY78" s="4"/>
      <c r="CZ78" s="4"/>
      <c r="DA78" s="4"/>
      <c r="DB78" s="4"/>
      <c r="DC78" s="4"/>
      <c r="DD78" s="4"/>
      <c r="DH78" s="4" t="s">
        <v>168</v>
      </c>
      <c r="DI78" s="4"/>
      <c r="DJ78" s="4"/>
      <c r="DK78" s="4"/>
      <c r="DL78" s="4"/>
      <c r="DM78" s="4"/>
    </row>
    <row r="79" spans="5:117" ht="8.1" customHeight="1" x14ac:dyDescent="0.15">
      <c r="E79" s="178"/>
      <c r="F79" s="178"/>
      <c r="G79" s="177"/>
      <c r="H79" s="177"/>
      <c r="I79" s="177"/>
      <c r="J79" s="177"/>
      <c r="K79" s="177"/>
      <c r="L79" s="177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70"/>
      <c r="AL79" s="170"/>
      <c r="AM79" s="170"/>
      <c r="AN79" s="170"/>
      <c r="AO79" s="170"/>
      <c r="AP79" s="170"/>
      <c r="AQ79" s="170"/>
      <c r="AR79" s="170"/>
      <c r="AS79" s="170"/>
      <c r="AT79" s="170"/>
      <c r="AU79" s="170"/>
      <c r="AV79" s="170"/>
      <c r="AW79" s="170"/>
      <c r="AX79" s="170"/>
      <c r="AY79" s="170"/>
      <c r="AZ79" s="170"/>
      <c r="BA79" s="170"/>
      <c r="BB79" s="170"/>
      <c r="BC79" s="170"/>
      <c r="BD79" s="170"/>
      <c r="BE79" s="170"/>
      <c r="BF79" s="170"/>
      <c r="BG79" s="170"/>
      <c r="BH79" s="170"/>
      <c r="BI79" s="170"/>
      <c r="BJ79" s="170"/>
      <c r="BK79" s="170"/>
      <c r="BL79" s="170"/>
      <c r="BM79" s="170"/>
      <c r="BN79" s="170"/>
      <c r="BO79" s="170"/>
      <c r="BP79" s="170"/>
      <c r="BQ79" s="170"/>
      <c r="BR79" s="170"/>
      <c r="BS79" s="170"/>
      <c r="BT79" s="170"/>
      <c r="BU79" s="170"/>
      <c r="BV79" s="170"/>
      <c r="BW79" s="152"/>
      <c r="BX79" s="153"/>
      <c r="BY79" s="153"/>
      <c r="BZ79" s="153"/>
      <c r="CA79" s="153"/>
      <c r="CB79" s="110"/>
      <c r="CC79" s="110"/>
      <c r="CD79" s="110"/>
      <c r="CE79" s="110"/>
      <c r="CF79" s="110"/>
      <c r="CG79" s="112"/>
      <c r="CH79" s="113"/>
      <c r="CI79" s="113"/>
      <c r="CJ79" s="113"/>
      <c r="CK79" s="113"/>
      <c r="CL79" s="120"/>
      <c r="CM79" s="120"/>
      <c r="CN79" s="120"/>
      <c r="CO79" s="120"/>
      <c r="CP79" s="120"/>
      <c r="CQ79" s="120"/>
      <c r="CR79" s="120"/>
      <c r="CS79" s="120"/>
      <c r="CT79" s="120"/>
      <c r="CU79" s="120"/>
      <c r="CV79" s="121"/>
      <c r="CW79" s="24"/>
      <c r="CX79" s="4"/>
      <c r="CY79" s="4"/>
      <c r="CZ79" s="4"/>
      <c r="DA79" s="4"/>
      <c r="DB79" s="4"/>
      <c r="DC79" s="4"/>
      <c r="DD79" s="4"/>
      <c r="DH79" s="2"/>
      <c r="DI79" s="2">
        <v>45</v>
      </c>
      <c r="DJ79" s="2">
        <v>60</v>
      </c>
      <c r="DK79" s="4"/>
      <c r="DL79" s="4"/>
      <c r="DM79" s="4"/>
    </row>
    <row r="80" spans="5:117" ht="8.1" customHeight="1" x14ac:dyDescent="0.15">
      <c r="E80" s="178"/>
      <c r="F80" s="178"/>
      <c r="G80" s="177"/>
      <c r="H80" s="177"/>
      <c r="I80" s="177"/>
      <c r="J80" s="177"/>
      <c r="K80" s="177"/>
      <c r="L80" s="177"/>
      <c r="M80" s="185" t="s">
        <v>169</v>
      </c>
      <c r="N80" s="185"/>
      <c r="O80" s="185"/>
      <c r="P80" s="185"/>
      <c r="Q80" s="185"/>
      <c r="R80" s="185"/>
      <c r="S80" s="185"/>
      <c r="T80" s="185"/>
      <c r="U80" s="185"/>
      <c r="V80" s="185"/>
      <c r="W80" s="185"/>
      <c r="X80" s="197" t="s">
        <v>170</v>
      </c>
      <c r="Y80" s="197"/>
      <c r="Z80" s="197"/>
      <c r="AA80" s="197"/>
      <c r="AB80" s="197"/>
      <c r="AC80" s="197"/>
      <c r="AD80" s="197"/>
      <c r="AE80" s="197"/>
      <c r="AF80" s="197"/>
      <c r="AG80" s="197"/>
      <c r="AH80" s="197"/>
      <c r="AI80" s="197"/>
      <c r="AJ80" s="197"/>
      <c r="AK80" s="185" t="s">
        <v>171</v>
      </c>
      <c r="AL80" s="185"/>
      <c r="AM80" s="185"/>
      <c r="AN80" s="185"/>
      <c r="AO80" s="185"/>
      <c r="AP80" s="185"/>
      <c r="AQ80" s="185"/>
      <c r="AR80" s="185"/>
      <c r="AS80" s="185"/>
      <c r="AT80" s="185"/>
      <c r="AU80" s="185"/>
      <c r="AV80" s="185"/>
      <c r="AW80" s="185"/>
      <c r="AX80" s="185"/>
      <c r="AY80" s="185"/>
      <c r="AZ80" s="185"/>
      <c r="BA80" s="185"/>
      <c r="BB80" s="185"/>
      <c r="BC80" s="185"/>
      <c r="BD80" s="185"/>
      <c r="BE80" s="185"/>
      <c r="BF80" s="185"/>
      <c r="BG80" s="185"/>
      <c r="BH80" s="297"/>
      <c r="BI80" s="297"/>
      <c r="BJ80" s="297"/>
      <c r="BK80" s="297"/>
      <c r="BL80" s="297"/>
      <c r="BM80" s="297"/>
      <c r="BN80" s="297"/>
      <c r="BO80" s="297"/>
      <c r="BP80" s="297"/>
      <c r="BQ80" s="297"/>
      <c r="BR80" s="297"/>
      <c r="BS80" s="297"/>
      <c r="BT80" s="297"/>
      <c r="BU80" s="297"/>
      <c r="BV80" s="297"/>
      <c r="BW80" s="152"/>
      <c r="BX80" s="153"/>
      <c r="BY80" s="153"/>
      <c r="BZ80" s="153"/>
      <c r="CA80" s="153"/>
      <c r="CB80" s="166" t="s">
        <v>103</v>
      </c>
      <c r="CC80" s="166"/>
      <c r="CD80" s="166"/>
      <c r="CE80" s="166"/>
      <c r="CF80" s="166"/>
      <c r="CG80" s="112"/>
      <c r="CH80" s="113"/>
      <c r="CI80" s="113"/>
      <c r="CJ80" s="113"/>
      <c r="CK80" s="113"/>
      <c r="CL80" s="120" t="s">
        <v>115</v>
      </c>
      <c r="CM80" s="120"/>
      <c r="CN80" s="120"/>
      <c r="CO80" s="120"/>
      <c r="CP80" s="120"/>
      <c r="CQ80" s="120"/>
      <c r="CR80" s="120"/>
      <c r="CS80" s="120"/>
      <c r="CT80" s="120"/>
      <c r="CU80" s="120"/>
      <c r="CV80" s="121"/>
      <c r="CW80" s="24"/>
      <c r="CX80" s="4"/>
      <c r="CY80" s="4"/>
      <c r="CZ80" s="4"/>
      <c r="DA80" s="4"/>
      <c r="DB80" s="4"/>
      <c r="DC80" s="4"/>
      <c r="DD80" s="4"/>
      <c r="DH80" s="2">
        <v>750</v>
      </c>
      <c r="DI80" s="2">
        <v>750</v>
      </c>
      <c r="DJ80" s="7">
        <v>1100</v>
      </c>
      <c r="DK80" s="4"/>
      <c r="DL80" s="4"/>
      <c r="DM80" s="4"/>
    </row>
    <row r="81" spans="5:117" ht="8.1" customHeight="1" x14ac:dyDescent="0.15">
      <c r="E81" s="178"/>
      <c r="F81" s="178"/>
      <c r="G81" s="177"/>
      <c r="H81" s="177"/>
      <c r="I81" s="177"/>
      <c r="J81" s="177"/>
      <c r="K81" s="177"/>
      <c r="L81" s="177"/>
      <c r="M81" s="185"/>
      <c r="N81" s="185"/>
      <c r="O81" s="185"/>
      <c r="P81" s="185"/>
      <c r="Q81" s="185"/>
      <c r="R81" s="185"/>
      <c r="S81" s="185"/>
      <c r="T81" s="185"/>
      <c r="U81" s="185"/>
      <c r="V81" s="185"/>
      <c r="W81" s="185"/>
      <c r="X81" s="197"/>
      <c r="Y81" s="197"/>
      <c r="Z81" s="197"/>
      <c r="AA81" s="197"/>
      <c r="AB81" s="197"/>
      <c r="AC81" s="197"/>
      <c r="AD81" s="197"/>
      <c r="AE81" s="197"/>
      <c r="AF81" s="197"/>
      <c r="AG81" s="197"/>
      <c r="AH81" s="197"/>
      <c r="AI81" s="197"/>
      <c r="AJ81" s="197"/>
      <c r="AK81" s="185"/>
      <c r="AL81" s="185"/>
      <c r="AM81" s="185"/>
      <c r="AN81" s="185"/>
      <c r="AO81" s="185"/>
      <c r="AP81" s="185"/>
      <c r="AQ81" s="185"/>
      <c r="AR81" s="185"/>
      <c r="AS81" s="185"/>
      <c r="AT81" s="185"/>
      <c r="AU81" s="185"/>
      <c r="AV81" s="185"/>
      <c r="AW81" s="185"/>
      <c r="AX81" s="185"/>
      <c r="AY81" s="185"/>
      <c r="AZ81" s="185"/>
      <c r="BA81" s="185"/>
      <c r="BB81" s="185"/>
      <c r="BC81" s="185"/>
      <c r="BD81" s="185"/>
      <c r="BE81" s="185"/>
      <c r="BF81" s="185"/>
      <c r="BG81" s="185"/>
      <c r="BH81" s="297"/>
      <c r="BI81" s="297"/>
      <c r="BJ81" s="297"/>
      <c r="BK81" s="297"/>
      <c r="BL81" s="297"/>
      <c r="BM81" s="297"/>
      <c r="BN81" s="297"/>
      <c r="BO81" s="297"/>
      <c r="BP81" s="297"/>
      <c r="BQ81" s="297"/>
      <c r="BR81" s="297"/>
      <c r="BS81" s="297"/>
      <c r="BT81" s="297"/>
      <c r="BU81" s="297"/>
      <c r="BV81" s="297"/>
      <c r="BW81" s="152"/>
      <c r="BX81" s="153"/>
      <c r="BY81" s="153"/>
      <c r="BZ81" s="153"/>
      <c r="CA81" s="153"/>
      <c r="CB81" s="166"/>
      <c r="CC81" s="166"/>
      <c r="CD81" s="166"/>
      <c r="CE81" s="166"/>
      <c r="CF81" s="166"/>
      <c r="CG81" s="112"/>
      <c r="CH81" s="113"/>
      <c r="CI81" s="113"/>
      <c r="CJ81" s="113"/>
      <c r="CK81" s="113"/>
      <c r="CL81" s="120"/>
      <c r="CM81" s="120"/>
      <c r="CN81" s="120"/>
      <c r="CO81" s="120"/>
      <c r="CP81" s="120"/>
      <c r="CQ81" s="120"/>
      <c r="CR81" s="120"/>
      <c r="CS81" s="120"/>
      <c r="CT81" s="120"/>
      <c r="CU81" s="120"/>
      <c r="CV81" s="121"/>
      <c r="CW81" s="24"/>
      <c r="CX81" s="4"/>
      <c r="CY81" s="4"/>
      <c r="CZ81" s="4"/>
      <c r="DA81" s="4"/>
      <c r="DB81" s="4"/>
      <c r="DC81" s="4"/>
      <c r="DD81" s="4"/>
      <c r="DH81" s="2">
        <v>1000</v>
      </c>
      <c r="DI81" s="2">
        <v>750</v>
      </c>
      <c r="DJ81" s="7">
        <v>1100</v>
      </c>
      <c r="DK81" s="4"/>
      <c r="DL81" s="4"/>
      <c r="DM81" s="4"/>
    </row>
    <row r="82" spans="5:117" ht="8.1" customHeight="1" x14ac:dyDescent="0.15">
      <c r="E82" s="178"/>
      <c r="F82" s="178"/>
      <c r="G82" s="177"/>
      <c r="H82" s="177"/>
      <c r="I82" s="177"/>
      <c r="J82" s="177"/>
      <c r="K82" s="177"/>
      <c r="L82" s="177"/>
      <c r="M82" s="185"/>
      <c r="N82" s="185"/>
      <c r="O82" s="185"/>
      <c r="P82" s="185"/>
      <c r="Q82" s="185"/>
      <c r="R82" s="185"/>
      <c r="S82" s="185"/>
      <c r="T82" s="185"/>
      <c r="U82" s="185"/>
      <c r="V82" s="185"/>
      <c r="W82" s="185"/>
      <c r="X82" s="197"/>
      <c r="Y82" s="197"/>
      <c r="Z82" s="197"/>
      <c r="AA82" s="197"/>
      <c r="AB82" s="197"/>
      <c r="AC82" s="197"/>
      <c r="AD82" s="197"/>
      <c r="AE82" s="197"/>
      <c r="AF82" s="197"/>
      <c r="AG82" s="197"/>
      <c r="AH82" s="197"/>
      <c r="AI82" s="197"/>
      <c r="AJ82" s="197"/>
      <c r="AK82" s="185"/>
      <c r="AL82" s="185"/>
      <c r="AM82" s="185"/>
      <c r="AN82" s="185"/>
      <c r="AO82" s="185"/>
      <c r="AP82" s="185"/>
      <c r="AQ82" s="185"/>
      <c r="AR82" s="185"/>
      <c r="AS82" s="185"/>
      <c r="AT82" s="185"/>
      <c r="AU82" s="185"/>
      <c r="AV82" s="185"/>
      <c r="AW82" s="185"/>
      <c r="AX82" s="185"/>
      <c r="AY82" s="185"/>
      <c r="AZ82" s="185"/>
      <c r="BA82" s="185"/>
      <c r="BB82" s="185"/>
      <c r="BC82" s="185"/>
      <c r="BD82" s="185"/>
      <c r="BE82" s="185"/>
      <c r="BF82" s="185"/>
      <c r="BG82" s="185"/>
      <c r="BH82" s="297"/>
      <c r="BI82" s="297"/>
      <c r="BJ82" s="297"/>
      <c r="BK82" s="297"/>
      <c r="BL82" s="297"/>
      <c r="BM82" s="297"/>
      <c r="BN82" s="297"/>
      <c r="BO82" s="297"/>
      <c r="BP82" s="297"/>
      <c r="BQ82" s="297"/>
      <c r="BR82" s="297"/>
      <c r="BS82" s="297"/>
      <c r="BT82" s="297"/>
      <c r="BU82" s="297"/>
      <c r="BV82" s="297"/>
      <c r="BW82" s="152"/>
      <c r="BX82" s="153"/>
      <c r="BY82" s="153"/>
      <c r="BZ82" s="153"/>
      <c r="CA82" s="153"/>
      <c r="CB82" s="166"/>
      <c r="CC82" s="166"/>
      <c r="CD82" s="166"/>
      <c r="CE82" s="166"/>
      <c r="CF82" s="166"/>
      <c r="CG82" s="112"/>
      <c r="CH82" s="113"/>
      <c r="CI82" s="113"/>
      <c r="CJ82" s="113"/>
      <c r="CK82" s="113"/>
      <c r="CL82" s="120"/>
      <c r="CM82" s="120"/>
      <c r="CN82" s="120"/>
      <c r="CO82" s="120"/>
      <c r="CP82" s="120"/>
      <c r="CQ82" s="120"/>
      <c r="CR82" s="120"/>
      <c r="CS82" s="120"/>
      <c r="CT82" s="120"/>
      <c r="CU82" s="120"/>
      <c r="CV82" s="121"/>
      <c r="CW82" s="24"/>
      <c r="CX82" s="4"/>
      <c r="CY82" s="4"/>
      <c r="CZ82" s="4"/>
      <c r="DA82" s="4"/>
      <c r="DB82" s="4"/>
      <c r="DC82" s="4"/>
      <c r="DD82" s="4"/>
    </row>
    <row r="83" spans="5:117" ht="8.1" customHeight="1" x14ac:dyDescent="0.15">
      <c r="E83" s="178"/>
      <c r="F83" s="178"/>
      <c r="G83" s="177"/>
      <c r="H83" s="177"/>
      <c r="I83" s="177"/>
      <c r="J83" s="177"/>
      <c r="K83" s="177"/>
      <c r="L83" s="177"/>
      <c r="M83" s="185"/>
      <c r="N83" s="185"/>
      <c r="O83" s="185"/>
      <c r="P83" s="185"/>
      <c r="Q83" s="185"/>
      <c r="R83" s="185"/>
      <c r="S83" s="185"/>
      <c r="T83" s="185"/>
      <c r="U83" s="185"/>
      <c r="V83" s="185"/>
      <c r="W83" s="185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  <c r="AX83" s="185"/>
      <c r="AY83" s="185"/>
      <c r="AZ83" s="185"/>
      <c r="BA83" s="185"/>
      <c r="BB83" s="185"/>
      <c r="BC83" s="185"/>
      <c r="BD83" s="185"/>
      <c r="BE83" s="185"/>
      <c r="BF83" s="185"/>
      <c r="BG83" s="185"/>
      <c r="BH83" s="297"/>
      <c r="BI83" s="297"/>
      <c r="BJ83" s="297"/>
      <c r="BK83" s="297"/>
      <c r="BL83" s="297"/>
      <c r="BM83" s="297"/>
      <c r="BN83" s="297"/>
      <c r="BO83" s="297"/>
      <c r="BP83" s="297"/>
      <c r="BQ83" s="297"/>
      <c r="BR83" s="297"/>
      <c r="BS83" s="297"/>
      <c r="BT83" s="297"/>
      <c r="BU83" s="297"/>
      <c r="BV83" s="297"/>
      <c r="BW83" s="152"/>
      <c r="BX83" s="153"/>
      <c r="BY83" s="153"/>
      <c r="BZ83" s="153"/>
      <c r="CA83" s="153"/>
      <c r="CB83" s="166"/>
      <c r="CC83" s="166"/>
      <c r="CD83" s="166"/>
      <c r="CE83" s="166"/>
      <c r="CF83" s="166"/>
      <c r="CG83" s="112"/>
      <c r="CH83" s="113"/>
      <c r="CI83" s="113"/>
      <c r="CJ83" s="113"/>
      <c r="CK83" s="113"/>
      <c r="CL83" s="120"/>
      <c r="CM83" s="120"/>
      <c r="CN83" s="120"/>
      <c r="CO83" s="120"/>
      <c r="CP83" s="120"/>
      <c r="CQ83" s="120"/>
      <c r="CR83" s="120"/>
      <c r="CS83" s="120"/>
      <c r="CT83" s="120"/>
      <c r="CU83" s="120"/>
      <c r="CV83" s="121"/>
      <c r="CW83" s="24"/>
      <c r="CX83" s="4"/>
      <c r="CY83" s="4"/>
      <c r="CZ83" s="4"/>
      <c r="DA83" s="4"/>
      <c r="DB83" s="4"/>
      <c r="DC83" s="4"/>
      <c r="DD83" s="4"/>
    </row>
    <row r="84" spans="5:117" ht="8.1" customHeight="1" x14ac:dyDescent="0.15">
      <c r="E84" s="178"/>
      <c r="F84" s="178"/>
      <c r="G84" s="177"/>
      <c r="H84" s="177"/>
      <c r="I84" s="177"/>
      <c r="J84" s="177"/>
      <c r="K84" s="177"/>
      <c r="L84" s="177"/>
      <c r="M84" s="185"/>
      <c r="N84" s="185"/>
      <c r="O84" s="185"/>
      <c r="P84" s="185"/>
      <c r="Q84" s="185"/>
      <c r="R84" s="185"/>
      <c r="S84" s="185"/>
      <c r="T84" s="185"/>
      <c r="U84" s="185"/>
      <c r="V84" s="185"/>
      <c r="W84" s="185"/>
      <c r="X84" s="197"/>
      <c r="Y84" s="197"/>
      <c r="Z84" s="197"/>
      <c r="AA84" s="197"/>
      <c r="AB84" s="197"/>
      <c r="AC84" s="197"/>
      <c r="AD84" s="197"/>
      <c r="AE84" s="197"/>
      <c r="AF84" s="197"/>
      <c r="AG84" s="197"/>
      <c r="AH84" s="197"/>
      <c r="AI84" s="197"/>
      <c r="AJ84" s="197"/>
      <c r="AK84" s="185"/>
      <c r="AL84" s="185"/>
      <c r="AM84" s="185"/>
      <c r="AN84" s="185"/>
      <c r="AO84" s="185"/>
      <c r="AP84" s="185"/>
      <c r="AQ84" s="185"/>
      <c r="AR84" s="185"/>
      <c r="AS84" s="185"/>
      <c r="AT84" s="185"/>
      <c r="AU84" s="185"/>
      <c r="AV84" s="185"/>
      <c r="AW84" s="185"/>
      <c r="AX84" s="185"/>
      <c r="AY84" s="185"/>
      <c r="AZ84" s="185"/>
      <c r="BA84" s="185"/>
      <c r="BB84" s="185"/>
      <c r="BC84" s="185"/>
      <c r="BD84" s="185"/>
      <c r="BE84" s="185"/>
      <c r="BF84" s="185"/>
      <c r="BG84" s="185"/>
      <c r="BH84" s="297"/>
      <c r="BI84" s="297"/>
      <c r="BJ84" s="297"/>
      <c r="BK84" s="297"/>
      <c r="BL84" s="297"/>
      <c r="BM84" s="297"/>
      <c r="BN84" s="297"/>
      <c r="BO84" s="297"/>
      <c r="BP84" s="297"/>
      <c r="BQ84" s="297"/>
      <c r="BR84" s="297"/>
      <c r="BS84" s="297"/>
      <c r="BT84" s="297"/>
      <c r="BU84" s="297"/>
      <c r="BV84" s="297"/>
      <c r="BW84" s="152"/>
      <c r="BX84" s="153"/>
      <c r="BY84" s="153"/>
      <c r="BZ84" s="153"/>
      <c r="CA84" s="153"/>
      <c r="CB84" s="166"/>
      <c r="CC84" s="166"/>
      <c r="CD84" s="166"/>
      <c r="CE84" s="166"/>
      <c r="CF84" s="166"/>
      <c r="CG84" s="112"/>
      <c r="CH84" s="113"/>
      <c r="CI84" s="113"/>
      <c r="CJ84" s="113"/>
      <c r="CK84" s="113"/>
      <c r="CL84" s="120"/>
      <c r="CM84" s="120"/>
      <c r="CN84" s="120"/>
      <c r="CO84" s="120"/>
      <c r="CP84" s="120"/>
      <c r="CQ84" s="120"/>
      <c r="CR84" s="120"/>
      <c r="CS84" s="120"/>
      <c r="CT84" s="120"/>
      <c r="CU84" s="120"/>
      <c r="CV84" s="121"/>
      <c r="CW84" s="24"/>
      <c r="CX84" s="4"/>
      <c r="CY84" s="4"/>
      <c r="CZ84" s="4"/>
      <c r="DA84" s="4"/>
      <c r="DB84" s="4"/>
      <c r="DC84" s="4"/>
      <c r="DD84" s="4"/>
    </row>
    <row r="85" spans="5:117" ht="8.1" customHeight="1" x14ac:dyDescent="0.15">
      <c r="E85" s="178"/>
      <c r="F85" s="178"/>
      <c r="G85" s="177"/>
      <c r="H85" s="177"/>
      <c r="I85" s="177"/>
      <c r="J85" s="177"/>
      <c r="K85" s="177"/>
      <c r="L85" s="177"/>
      <c r="M85" s="195" t="s">
        <v>172</v>
      </c>
      <c r="N85" s="195"/>
      <c r="O85" s="195"/>
      <c r="P85" s="195"/>
      <c r="Q85" s="195"/>
      <c r="R85" s="195"/>
      <c r="S85" s="195"/>
      <c r="T85" s="195"/>
      <c r="U85" s="195"/>
      <c r="V85" s="195"/>
      <c r="W85" s="195"/>
      <c r="X85" s="185" t="s">
        <v>173</v>
      </c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K85" s="157" t="s">
        <v>174</v>
      </c>
      <c r="AL85" s="158"/>
      <c r="AM85" s="158"/>
      <c r="AN85" s="158"/>
      <c r="AO85" s="158"/>
      <c r="AP85" s="158"/>
      <c r="AQ85" s="158"/>
      <c r="AR85" s="158"/>
      <c r="AS85" s="158"/>
      <c r="AT85" s="158"/>
      <c r="AU85" s="158"/>
      <c r="AV85" s="158"/>
      <c r="AW85" s="158"/>
      <c r="AX85" s="158"/>
      <c r="AY85" s="158"/>
      <c r="AZ85" s="158"/>
      <c r="BA85" s="158"/>
      <c r="BB85" s="158"/>
      <c r="BC85" s="158"/>
      <c r="BD85" s="158"/>
      <c r="BE85" s="158"/>
      <c r="BF85" s="158"/>
      <c r="BG85" s="159"/>
      <c r="BH85" s="41"/>
      <c r="BI85" s="89"/>
      <c r="BJ85" s="89"/>
      <c r="BK85" s="89"/>
      <c r="BL85" s="89"/>
      <c r="BM85" s="89"/>
      <c r="BN85" s="216"/>
      <c r="BO85" s="216"/>
      <c r="BP85" s="216"/>
      <c r="BQ85" s="216"/>
      <c r="BR85" s="216"/>
      <c r="BS85" s="89"/>
      <c r="BT85" s="89"/>
      <c r="BU85" s="89"/>
      <c r="BV85" s="90"/>
      <c r="BW85" s="148" t="str">
        <f>IF(BN86="","",IF(BN86&lt;=AU88,"○",""))</f>
        <v/>
      </c>
      <c r="BX85" s="149"/>
      <c r="BY85" s="149"/>
      <c r="BZ85" s="149"/>
      <c r="CA85" s="149"/>
      <c r="CB85" s="109" t="s">
        <v>103</v>
      </c>
      <c r="CC85" s="109"/>
      <c r="CD85" s="109"/>
      <c r="CE85" s="109"/>
      <c r="CF85" s="109"/>
      <c r="CG85" s="103" t="str">
        <f>IF(BN86="","",IF(BN86&gt;AU88,"○",""))</f>
        <v/>
      </c>
      <c r="CH85" s="104"/>
      <c r="CI85" s="104"/>
      <c r="CJ85" s="104"/>
      <c r="CK85" s="104"/>
      <c r="CL85" s="120" t="s">
        <v>175</v>
      </c>
      <c r="CM85" s="120"/>
      <c r="CN85" s="120"/>
      <c r="CO85" s="120"/>
      <c r="CP85" s="120"/>
      <c r="CQ85" s="120"/>
      <c r="CR85" s="120"/>
      <c r="CS85" s="120"/>
      <c r="CT85" s="120"/>
      <c r="CU85" s="120"/>
      <c r="CV85" s="121"/>
      <c r="CW85" s="24"/>
      <c r="CX85" s="4"/>
      <c r="CY85" s="4"/>
      <c r="CZ85" s="4"/>
      <c r="DA85" s="4"/>
      <c r="DB85" s="4"/>
      <c r="DC85" s="4"/>
      <c r="DD85" s="4"/>
    </row>
    <row r="86" spans="5:117" ht="8.1" customHeight="1" x14ac:dyDescent="0.15">
      <c r="E86" s="178"/>
      <c r="F86" s="178"/>
      <c r="G86" s="177"/>
      <c r="H86" s="177"/>
      <c r="I86" s="177"/>
      <c r="J86" s="177"/>
      <c r="K86" s="177"/>
      <c r="L86" s="177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85"/>
      <c r="Y86" s="185"/>
      <c r="Z86" s="185"/>
      <c r="AA86" s="185"/>
      <c r="AB86" s="185"/>
      <c r="AC86" s="185"/>
      <c r="AD86" s="185"/>
      <c r="AE86" s="185"/>
      <c r="AF86" s="185"/>
      <c r="AG86" s="185"/>
      <c r="AH86" s="185"/>
      <c r="AI86" s="185"/>
      <c r="AJ86" s="185"/>
      <c r="AK86" s="160"/>
      <c r="AL86" s="161"/>
      <c r="AM86" s="161"/>
      <c r="AN86" s="161"/>
      <c r="AO86" s="161"/>
      <c r="AP86" s="161"/>
      <c r="AQ86" s="161"/>
      <c r="AR86" s="161"/>
      <c r="AS86" s="161"/>
      <c r="AT86" s="161"/>
      <c r="AU86" s="161"/>
      <c r="AV86" s="161"/>
      <c r="AW86" s="161"/>
      <c r="AX86" s="161"/>
      <c r="AY86" s="161"/>
      <c r="AZ86" s="161"/>
      <c r="BA86" s="161"/>
      <c r="BB86" s="161"/>
      <c r="BC86" s="161"/>
      <c r="BD86" s="161"/>
      <c r="BE86" s="161"/>
      <c r="BF86" s="161"/>
      <c r="BG86" s="162"/>
      <c r="BH86" s="179" t="s">
        <v>176</v>
      </c>
      <c r="BI86" s="180"/>
      <c r="BJ86" s="180"/>
      <c r="BK86" s="180"/>
      <c r="BL86" s="180"/>
      <c r="BM86" s="180"/>
      <c r="BN86" s="181"/>
      <c r="BO86" s="181"/>
      <c r="BP86" s="181"/>
      <c r="BQ86" s="181"/>
      <c r="BR86" s="181"/>
      <c r="BS86" s="184" t="s">
        <v>128</v>
      </c>
      <c r="BT86" s="184"/>
      <c r="BU86" s="184"/>
      <c r="BV86" s="91"/>
      <c r="BW86" s="148"/>
      <c r="BX86" s="149"/>
      <c r="BY86" s="149"/>
      <c r="BZ86" s="149"/>
      <c r="CA86" s="149"/>
      <c r="CB86" s="109"/>
      <c r="CC86" s="109"/>
      <c r="CD86" s="109"/>
      <c r="CE86" s="109"/>
      <c r="CF86" s="109"/>
      <c r="CG86" s="103"/>
      <c r="CH86" s="104"/>
      <c r="CI86" s="104"/>
      <c r="CJ86" s="104"/>
      <c r="CK86" s="104"/>
      <c r="CL86" s="120"/>
      <c r="CM86" s="120"/>
      <c r="CN86" s="120"/>
      <c r="CO86" s="120"/>
      <c r="CP86" s="120"/>
      <c r="CQ86" s="120"/>
      <c r="CR86" s="120"/>
      <c r="CS86" s="120"/>
      <c r="CT86" s="120"/>
      <c r="CU86" s="120"/>
      <c r="CV86" s="121"/>
      <c r="CW86" s="24"/>
      <c r="CX86" s="4"/>
      <c r="CY86" s="4"/>
      <c r="CZ86" s="4"/>
      <c r="DA86" s="4"/>
      <c r="DB86" s="4"/>
      <c r="DC86" s="4"/>
      <c r="DD86" s="4"/>
    </row>
    <row r="87" spans="5:117" ht="8.1" customHeight="1" x14ac:dyDescent="0.15">
      <c r="E87" s="178"/>
      <c r="F87" s="178"/>
      <c r="G87" s="177"/>
      <c r="H87" s="177"/>
      <c r="I87" s="177"/>
      <c r="J87" s="177"/>
      <c r="K87" s="177"/>
      <c r="L87" s="177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63"/>
      <c r="AL87" s="161"/>
      <c r="AM87" s="161"/>
      <c r="AN87" s="161"/>
      <c r="AO87" s="161"/>
      <c r="AP87" s="161"/>
      <c r="AQ87" s="161"/>
      <c r="AR87" s="161"/>
      <c r="AS87" s="161"/>
      <c r="AT87" s="161"/>
      <c r="AU87" s="161"/>
      <c r="AV87" s="161"/>
      <c r="AW87" s="161"/>
      <c r="AX87" s="161"/>
      <c r="AY87" s="161"/>
      <c r="AZ87" s="161"/>
      <c r="BA87" s="161"/>
      <c r="BB87" s="161"/>
      <c r="BC87" s="161"/>
      <c r="BD87" s="161"/>
      <c r="BE87" s="161"/>
      <c r="BF87" s="161"/>
      <c r="BG87" s="162"/>
      <c r="BH87" s="179"/>
      <c r="BI87" s="180"/>
      <c r="BJ87" s="180"/>
      <c r="BK87" s="180"/>
      <c r="BL87" s="180"/>
      <c r="BM87" s="180"/>
      <c r="BN87" s="182"/>
      <c r="BO87" s="182"/>
      <c r="BP87" s="182"/>
      <c r="BQ87" s="182"/>
      <c r="BR87" s="182"/>
      <c r="BS87" s="184"/>
      <c r="BT87" s="184"/>
      <c r="BU87" s="184"/>
      <c r="BV87" s="91"/>
      <c r="BW87" s="148"/>
      <c r="BX87" s="149"/>
      <c r="BY87" s="149"/>
      <c r="BZ87" s="149"/>
      <c r="CA87" s="149"/>
      <c r="CB87" s="109"/>
      <c r="CC87" s="109"/>
      <c r="CD87" s="109"/>
      <c r="CE87" s="109"/>
      <c r="CF87" s="109"/>
      <c r="CG87" s="103"/>
      <c r="CH87" s="104"/>
      <c r="CI87" s="104"/>
      <c r="CJ87" s="104"/>
      <c r="CK87" s="104"/>
      <c r="CL87" s="120"/>
      <c r="CM87" s="120"/>
      <c r="CN87" s="120"/>
      <c r="CO87" s="120"/>
      <c r="CP87" s="120"/>
      <c r="CQ87" s="120"/>
      <c r="CR87" s="120"/>
      <c r="CS87" s="120"/>
      <c r="CT87" s="120"/>
      <c r="CU87" s="120"/>
      <c r="CV87" s="121"/>
      <c r="CW87" s="24"/>
      <c r="CX87" s="4"/>
      <c r="CY87" s="4"/>
      <c r="CZ87" s="4"/>
      <c r="DA87" s="4"/>
      <c r="DB87" s="4"/>
      <c r="DC87" s="4"/>
      <c r="DD87" s="4"/>
    </row>
    <row r="88" spans="5:117" ht="8.1" customHeight="1" x14ac:dyDescent="0.15">
      <c r="E88" s="178"/>
      <c r="F88" s="178"/>
      <c r="G88" s="177"/>
      <c r="H88" s="177"/>
      <c r="I88" s="177"/>
      <c r="J88" s="177"/>
      <c r="K88" s="177"/>
      <c r="L88" s="177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85"/>
      <c r="Y88" s="185"/>
      <c r="Z88" s="185"/>
      <c r="AA88" s="185"/>
      <c r="AB88" s="185"/>
      <c r="AC88" s="185"/>
      <c r="AD88" s="185"/>
      <c r="AE88" s="185"/>
      <c r="AF88" s="185"/>
      <c r="AG88" s="185"/>
      <c r="AH88" s="185"/>
      <c r="AI88" s="185"/>
      <c r="AJ88" s="185"/>
      <c r="AK88" s="47"/>
      <c r="AL88" s="48"/>
      <c r="AM88" s="92"/>
      <c r="AN88" s="92"/>
      <c r="AO88" s="92"/>
      <c r="AP88" s="172" t="s">
        <v>177</v>
      </c>
      <c r="AQ88" s="173"/>
      <c r="AR88" s="173"/>
      <c r="AS88" s="173"/>
      <c r="AT88" s="173"/>
      <c r="AU88" s="181" t="str">
        <f>IF(AW12="","?",VLOOKUP(AW12,CX46:CY49,2,FALSE))</f>
        <v>?</v>
      </c>
      <c r="AV88" s="210"/>
      <c r="AW88" s="210"/>
      <c r="AX88" s="210"/>
      <c r="AY88" s="210"/>
      <c r="AZ88" s="219"/>
      <c r="BA88" s="184" t="s">
        <v>128</v>
      </c>
      <c r="BB88" s="184"/>
      <c r="BC88" s="184"/>
      <c r="BD88" s="48"/>
      <c r="BE88" s="48"/>
      <c r="BF88" s="48"/>
      <c r="BG88" s="28"/>
      <c r="BH88" s="93"/>
      <c r="BI88" s="53"/>
      <c r="BJ88" s="53"/>
      <c r="BK88" s="53"/>
      <c r="BL88" s="53"/>
      <c r="BM88" s="53"/>
      <c r="BN88" s="130"/>
      <c r="BO88" s="130"/>
      <c r="BP88" s="130"/>
      <c r="BQ88" s="130"/>
      <c r="BR88" s="130"/>
      <c r="BS88" s="53"/>
      <c r="BT88" s="53"/>
      <c r="BU88" s="53"/>
      <c r="BV88" s="91"/>
      <c r="BW88" s="148"/>
      <c r="BX88" s="149"/>
      <c r="BY88" s="149"/>
      <c r="BZ88" s="149"/>
      <c r="CA88" s="149"/>
      <c r="CB88" s="109"/>
      <c r="CC88" s="109"/>
      <c r="CD88" s="109"/>
      <c r="CE88" s="109"/>
      <c r="CF88" s="109"/>
      <c r="CG88" s="103"/>
      <c r="CH88" s="104"/>
      <c r="CI88" s="104"/>
      <c r="CJ88" s="104"/>
      <c r="CK88" s="104"/>
      <c r="CL88" s="120"/>
      <c r="CM88" s="120"/>
      <c r="CN88" s="120"/>
      <c r="CO88" s="120"/>
      <c r="CP88" s="120"/>
      <c r="CQ88" s="120"/>
      <c r="CR88" s="120"/>
      <c r="CS88" s="120"/>
      <c r="CT88" s="120"/>
      <c r="CU88" s="120"/>
      <c r="CV88" s="121"/>
      <c r="CW88" s="24"/>
      <c r="CX88" s="4"/>
      <c r="CY88" s="4"/>
      <c r="CZ88" s="4"/>
      <c r="DA88" s="4"/>
      <c r="DB88" s="4"/>
      <c r="DC88" s="4"/>
      <c r="DD88" s="4"/>
    </row>
    <row r="89" spans="5:117" ht="8.1" customHeight="1" x14ac:dyDescent="0.15">
      <c r="E89" s="178"/>
      <c r="F89" s="178"/>
      <c r="G89" s="177"/>
      <c r="H89" s="177"/>
      <c r="I89" s="177"/>
      <c r="J89" s="177"/>
      <c r="K89" s="177"/>
      <c r="L89" s="177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85"/>
      <c r="Y89" s="185"/>
      <c r="Z89" s="185"/>
      <c r="AA89" s="185"/>
      <c r="AB89" s="185"/>
      <c r="AC89" s="185"/>
      <c r="AD89" s="185"/>
      <c r="AE89" s="185"/>
      <c r="AF89" s="185"/>
      <c r="AG89" s="185"/>
      <c r="AH89" s="185"/>
      <c r="AI89" s="185"/>
      <c r="AJ89" s="185"/>
      <c r="AK89" s="47"/>
      <c r="AL89" s="92"/>
      <c r="AM89" s="92"/>
      <c r="AN89" s="92"/>
      <c r="AO89" s="92"/>
      <c r="AP89" s="173"/>
      <c r="AQ89" s="173"/>
      <c r="AR89" s="173"/>
      <c r="AS89" s="173"/>
      <c r="AT89" s="173"/>
      <c r="AU89" s="123"/>
      <c r="AV89" s="123"/>
      <c r="AW89" s="123"/>
      <c r="AX89" s="123"/>
      <c r="AY89" s="123"/>
      <c r="AZ89" s="220"/>
      <c r="BA89" s="184"/>
      <c r="BB89" s="184"/>
      <c r="BC89" s="184"/>
      <c r="BD89" s="48"/>
      <c r="BE89" s="48"/>
      <c r="BF89" s="48"/>
      <c r="BG89" s="28"/>
      <c r="BH89" s="179" t="s">
        <v>178</v>
      </c>
      <c r="BI89" s="180"/>
      <c r="BJ89" s="180"/>
      <c r="BK89" s="180"/>
      <c r="BL89" s="180"/>
      <c r="BM89" s="180"/>
      <c r="BN89" s="181"/>
      <c r="BO89" s="181"/>
      <c r="BP89" s="181"/>
      <c r="BQ89" s="181"/>
      <c r="BR89" s="181"/>
      <c r="BS89" s="183" t="s">
        <v>128</v>
      </c>
      <c r="BT89" s="184"/>
      <c r="BU89" s="184"/>
      <c r="BV89" s="91"/>
      <c r="BW89" s="148"/>
      <c r="BX89" s="149"/>
      <c r="BY89" s="149"/>
      <c r="BZ89" s="149"/>
      <c r="CA89" s="149"/>
      <c r="CB89" s="109"/>
      <c r="CC89" s="109"/>
      <c r="CD89" s="109"/>
      <c r="CE89" s="109"/>
      <c r="CF89" s="109"/>
      <c r="CG89" s="103"/>
      <c r="CH89" s="104"/>
      <c r="CI89" s="104"/>
      <c r="CJ89" s="104"/>
      <c r="CK89" s="104"/>
      <c r="CL89" s="120"/>
      <c r="CM89" s="120"/>
      <c r="CN89" s="120"/>
      <c r="CO89" s="120"/>
      <c r="CP89" s="120"/>
      <c r="CQ89" s="120"/>
      <c r="CR89" s="120"/>
      <c r="CS89" s="120"/>
      <c r="CT89" s="120"/>
      <c r="CU89" s="120"/>
      <c r="CV89" s="121"/>
      <c r="CW89" s="24"/>
      <c r="CX89" s="4"/>
      <c r="CY89" s="4"/>
      <c r="CZ89" s="4"/>
      <c r="DA89" s="4"/>
      <c r="DB89" s="4"/>
      <c r="DC89" s="4"/>
      <c r="DD89" s="4"/>
    </row>
    <row r="90" spans="5:117" ht="8.1" customHeight="1" x14ac:dyDescent="0.15">
      <c r="E90" s="178"/>
      <c r="F90" s="178"/>
      <c r="G90" s="177"/>
      <c r="H90" s="177"/>
      <c r="I90" s="177"/>
      <c r="J90" s="177"/>
      <c r="K90" s="177"/>
      <c r="L90" s="177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85"/>
      <c r="Y90" s="185"/>
      <c r="Z90" s="185"/>
      <c r="AA90" s="185"/>
      <c r="AB90" s="185"/>
      <c r="AC90" s="185"/>
      <c r="AD90" s="185"/>
      <c r="AE90" s="185"/>
      <c r="AF90" s="185"/>
      <c r="AG90" s="185"/>
      <c r="AH90" s="185"/>
      <c r="AI90" s="185"/>
      <c r="AJ90" s="185"/>
      <c r="AK90" s="29"/>
      <c r="AL90" s="32"/>
      <c r="AM90" s="48"/>
      <c r="AN90" s="48"/>
      <c r="AO90" s="48"/>
      <c r="AP90" s="48"/>
      <c r="AQ90" s="94"/>
      <c r="AR90" s="94"/>
      <c r="AS90" s="94"/>
      <c r="AT90" s="94"/>
      <c r="AU90" s="94"/>
      <c r="AV90" s="94"/>
      <c r="AW90" s="95"/>
      <c r="AX90" s="95"/>
      <c r="AY90" s="95"/>
      <c r="AZ90" s="95"/>
      <c r="BA90" s="32"/>
      <c r="BB90" s="32"/>
      <c r="BC90" s="32"/>
      <c r="BD90" s="32"/>
      <c r="BE90" s="32"/>
      <c r="BF90" s="32"/>
      <c r="BG90" s="33"/>
      <c r="BH90" s="179"/>
      <c r="BI90" s="180"/>
      <c r="BJ90" s="180"/>
      <c r="BK90" s="180"/>
      <c r="BL90" s="180"/>
      <c r="BM90" s="180"/>
      <c r="BN90" s="182"/>
      <c r="BO90" s="182"/>
      <c r="BP90" s="182"/>
      <c r="BQ90" s="182"/>
      <c r="BR90" s="182"/>
      <c r="BS90" s="184"/>
      <c r="BT90" s="184"/>
      <c r="BU90" s="184"/>
      <c r="BV90" s="91"/>
      <c r="BW90" s="148"/>
      <c r="BX90" s="149"/>
      <c r="BY90" s="149"/>
      <c r="BZ90" s="149"/>
      <c r="CA90" s="149"/>
      <c r="CB90" s="109"/>
      <c r="CC90" s="109"/>
      <c r="CD90" s="109"/>
      <c r="CE90" s="109"/>
      <c r="CF90" s="109"/>
      <c r="CG90" s="103"/>
      <c r="CH90" s="104"/>
      <c r="CI90" s="104"/>
      <c r="CJ90" s="104"/>
      <c r="CK90" s="104"/>
      <c r="CL90" s="120"/>
      <c r="CM90" s="120"/>
      <c r="CN90" s="120"/>
      <c r="CO90" s="120"/>
      <c r="CP90" s="120"/>
      <c r="CQ90" s="120"/>
      <c r="CR90" s="120"/>
      <c r="CS90" s="120"/>
      <c r="CT90" s="120"/>
      <c r="CU90" s="120"/>
      <c r="CV90" s="121"/>
      <c r="CW90" s="24"/>
      <c r="CX90" s="4"/>
      <c r="CY90" s="4"/>
      <c r="CZ90" s="4"/>
      <c r="DA90" s="4"/>
      <c r="DB90" s="4"/>
      <c r="DC90" s="4"/>
      <c r="DD90" s="4"/>
    </row>
    <row r="91" spans="5:117" ht="8.1" customHeight="1" x14ac:dyDescent="0.15">
      <c r="E91" s="178"/>
      <c r="F91" s="178"/>
      <c r="G91" s="177"/>
      <c r="H91" s="177"/>
      <c r="I91" s="177"/>
      <c r="J91" s="177"/>
      <c r="K91" s="177"/>
      <c r="L91" s="177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86"/>
      <c r="Y91" s="186"/>
      <c r="Z91" s="186"/>
      <c r="AA91" s="186"/>
      <c r="AB91" s="186"/>
      <c r="AC91" s="186"/>
      <c r="AD91" s="186"/>
      <c r="AE91" s="186"/>
      <c r="AF91" s="186"/>
      <c r="AG91" s="186"/>
      <c r="AH91" s="186"/>
      <c r="AI91" s="186"/>
      <c r="AJ91" s="186"/>
      <c r="AK91" s="58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59"/>
      <c r="AY91" s="59"/>
      <c r="AZ91" s="59"/>
      <c r="BA91" s="59"/>
      <c r="BB91" s="59"/>
      <c r="BC91" s="59"/>
      <c r="BD91" s="59"/>
      <c r="BE91" s="59"/>
      <c r="BF91" s="59"/>
      <c r="BG91" s="60"/>
      <c r="BH91" s="96"/>
      <c r="BI91" s="97"/>
      <c r="BJ91" s="97"/>
      <c r="BK91" s="97"/>
      <c r="BL91" s="97"/>
      <c r="BM91" s="97"/>
      <c r="BN91" s="132"/>
      <c r="BO91" s="132"/>
      <c r="BP91" s="132"/>
      <c r="BQ91" s="132"/>
      <c r="BR91" s="132"/>
      <c r="BS91" s="97"/>
      <c r="BT91" s="97"/>
      <c r="BU91" s="97"/>
      <c r="BV91" s="98"/>
      <c r="BW91" s="150"/>
      <c r="BX91" s="151"/>
      <c r="BY91" s="151"/>
      <c r="BZ91" s="151"/>
      <c r="CA91" s="151"/>
      <c r="CB91" s="111"/>
      <c r="CC91" s="111"/>
      <c r="CD91" s="111"/>
      <c r="CE91" s="111"/>
      <c r="CF91" s="111"/>
      <c r="CG91" s="105"/>
      <c r="CH91" s="106"/>
      <c r="CI91" s="106"/>
      <c r="CJ91" s="106"/>
      <c r="CK91" s="106"/>
      <c r="CL91" s="120"/>
      <c r="CM91" s="120"/>
      <c r="CN91" s="120"/>
      <c r="CO91" s="120"/>
      <c r="CP91" s="120"/>
      <c r="CQ91" s="120"/>
      <c r="CR91" s="120"/>
      <c r="CS91" s="120"/>
      <c r="CT91" s="120"/>
      <c r="CU91" s="120"/>
      <c r="CV91" s="121"/>
      <c r="CW91" s="24"/>
      <c r="CX91" s="4"/>
      <c r="CY91" s="4"/>
      <c r="CZ91" s="4"/>
      <c r="DA91" s="4"/>
      <c r="DB91" s="4"/>
      <c r="DC91" s="4"/>
      <c r="DD91" s="4"/>
    </row>
    <row r="92" spans="5:117" ht="8.1" customHeight="1" x14ac:dyDescent="0.15">
      <c r="E92" s="156" t="s">
        <v>179</v>
      </c>
      <c r="F92" s="156"/>
      <c r="G92" s="156"/>
      <c r="H92" s="156"/>
      <c r="I92" s="156"/>
      <c r="J92" s="156"/>
      <c r="K92" s="156"/>
      <c r="L92" s="156"/>
      <c r="M92" s="156"/>
      <c r="N92" s="156"/>
      <c r="O92" s="156"/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6"/>
      <c r="AD92" s="156"/>
      <c r="AE92" s="156"/>
      <c r="AF92" s="156"/>
      <c r="AG92" s="156"/>
      <c r="AH92" s="156"/>
      <c r="AI92" s="156"/>
      <c r="AJ92" s="156"/>
      <c r="AK92" s="156"/>
      <c r="AL92" s="156"/>
      <c r="AM92" s="156"/>
      <c r="AN92" s="156"/>
      <c r="AO92" s="156"/>
      <c r="AP92" s="156"/>
      <c r="AQ92" s="156"/>
      <c r="AR92" s="156"/>
      <c r="AS92" s="156"/>
      <c r="AT92" s="156"/>
      <c r="AU92" s="156"/>
      <c r="AV92" s="156"/>
      <c r="AW92" s="156"/>
      <c r="AX92" s="156"/>
      <c r="AY92" s="156"/>
      <c r="AZ92" s="156"/>
      <c r="BA92" s="156"/>
      <c r="BB92" s="156"/>
      <c r="BC92" s="156"/>
      <c r="BD92" s="156"/>
      <c r="BE92" s="156"/>
      <c r="BF92" s="156"/>
      <c r="BG92" s="156"/>
      <c r="BH92" s="156"/>
      <c r="BI92" s="156"/>
      <c r="BJ92" s="156"/>
      <c r="BK92" s="156"/>
      <c r="BL92" s="156"/>
      <c r="BM92" s="156"/>
      <c r="BN92" s="156"/>
      <c r="BO92" s="156"/>
      <c r="BP92" s="156"/>
      <c r="BQ92" s="156"/>
      <c r="BR92" s="156"/>
      <c r="BS92" s="156"/>
      <c r="BT92" s="156"/>
      <c r="BU92" s="156"/>
      <c r="BV92" s="156"/>
      <c r="BW92" s="156"/>
      <c r="BX92" s="156"/>
      <c r="BY92" s="156"/>
      <c r="BZ92" s="156"/>
      <c r="CA92" s="156"/>
      <c r="CB92" s="156"/>
      <c r="CC92" s="156"/>
      <c r="CD92" s="156"/>
      <c r="CE92" s="156"/>
      <c r="CF92" s="156"/>
      <c r="CG92" s="156"/>
      <c r="CH92" s="156"/>
      <c r="CI92" s="156"/>
      <c r="CJ92" s="156"/>
      <c r="CK92" s="156"/>
      <c r="CL92" s="26"/>
      <c r="CM92" s="32"/>
      <c r="CN92" s="32"/>
      <c r="CO92" s="32"/>
      <c r="CP92" s="32"/>
      <c r="CQ92" s="32"/>
      <c r="CR92" s="32"/>
      <c r="CS92" s="32"/>
      <c r="CT92" s="32"/>
      <c r="CU92" s="32"/>
      <c r="CV92" s="32"/>
      <c r="CW92" s="24"/>
      <c r="CX92" s="4"/>
      <c r="CY92" s="4"/>
      <c r="CZ92" s="4"/>
      <c r="DA92" s="4"/>
      <c r="DB92" s="4"/>
      <c r="DC92" s="4"/>
      <c r="DD92" s="4"/>
    </row>
    <row r="93" spans="5:117" ht="8.1" customHeight="1" x14ac:dyDescent="0.15">
      <c r="E93" s="156"/>
      <c r="F93" s="156"/>
      <c r="G93" s="156"/>
      <c r="H93" s="156"/>
      <c r="I93" s="156"/>
      <c r="J93" s="156"/>
      <c r="K93" s="156"/>
      <c r="L93" s="156"/>
      <c r="M93" s="15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6"/>
      <c r="AD93" s="156"/>
      <c r="AE93" s="156"/>
      <c r="AF93" s="156"/>
      <c r="AG93" s="156"/>
      <c r="AH93" s="156"/>
      <c r="AI93" s="156"/>
      <c r="AJ93" s="156"/>
      <c r="AK93" s="156"/>
      <c r="AL93" s="156"/>
      <c r="AM93" s="15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156"/>
      <c r="BB93" s="156"/>
      <c r="BC93" s="156"/>
      <c r="BD93" s="156"/>
      <c r="BE93" s="156"/>
      <c r="BF93" s="156"/>
      <c r="BG93" s="156"/>
      <c r="BH93" s="156"/>
      <c r="BI93" s="156"/>
      <c r="BJ93" s="156"/>
      <c r="BK93" s="156"/>
      <c r="BL93" s="156"/>
      <c r="BM93" s="156"/>
      <c r="BN93" s="156"/>
      <c r="BO93" s="156"/>
      <c r="BP93" s="156"/>
      <c r="BQ93" s="156"/>
      <c r="BR93" s="156"/>
      <c r="BS93" s="156"/>
      <c r="BT93" s="156"/>
      <c r="BU93" s="156"/>
      <c r="BV93" s="156"/>
      <c r="BW93" s="156"/>
      <c r="BX93" s="156"/>
      <c r="BY93" s="156"/>
      <c r="BZ93" s="156"/>
      <c r="CA93" s="156"/>
      <c r="CB93" s="156"/>
      <c r="CC93" s="156"/>
      <c r="CD93" s="156"/>
      <c r="CE93" s="156"/>
      <c r="CF93" s="156"/>
      <c r="CG93" s="156"/>
      <c r="CH93" s="156"/>
      <c r="CI93" s="156"/>
      <c r="CJ93" s="156"/>
      <c r="CK93" s="156"/>
      <c r="CL93" s="32"/>
      <c r="CM93" s="32"/>
      <c r="CN93" s="32"/>
      <c r="CO93" s="32"/>
      <c r="CP93" s="32"/>
      <c r="CQ93" s="32"/>
      <c r="CR93" s="32"/>
      <c r="CS93" s="32"/>
      <c r="CT93" s="32"/>
      <c r="CU93" s="32"/>
      <c r="CV93" s="32"/>
      <c r="CW93" s="24"/>
      <c r="CX93" s="4"/>
      <c r="CY93" s="4"/>
      <c r="CZ93" s="4"/>
      <c r="DA93" s="4"/>
      <c r="DB93" s="4"/>
      <c r="DC93" s="4"/>
      <c r="DD93" s="4"/>
    </row>
    <row r="94" spans="5:117" ht="8.1" customHeight="1" x14ac:dyDescent="0.15">
      <c r="E94" s="156"/>
      <c r="F94" s="156"/>
      <c r="G94" s="156"/>
      <c r="H94" s="156"/>
      <c r="I94" s="156"/>
      <c r="J94" s="156"/>
      <c r="K94" s="156"/>
      <c r="L94" s="156"/>
      <c r="M94" s="156"/>
      <c r="N94" s="156"/>
      <c r="O94" s="156"/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6"/>
      <c r="AD94" s="156"/>
      <c r="AE94" s="156"/>
      <c r="AF94" s="156"/>
      <c r="AG94" s="156"/>
      <c r="AH94" s="156"/>
      <c r="AI94" s="156"/>
      <c r="AJ94" s="156"/>
      <c r="AK94" s="156"/>
      <c r="AL94" s="156"/>
      <c r="AM94" s="156"/>
      <c r="AN94" s="156"/>
      <c r="AO94" s="156"/>
      <c r="AP94" s="156"/>
      <c r="AQ94" s="156"/>
      <c r="AR94" s="156"/>
      <c r="AS94" s="156"/>
      <c r="AT94" s="156"/>
      <c r="AU94" s="156"/>
      <c r="AV94" s="156"/>
      <c r="AW94" s="156"/>
      <c r="AX94" s="156"/>
      <c r="AY94" s="156"/>
      <c r="AZ94" s="156"/>
      <c r="BA94" s="156"/>
      <c r="BB94" s="156"/>
      <c r="BC94" s="156"/>
      <c r="BD94" s="156"/>
      <c r="BE94" s="156"/>
      <c r="BF94" s="156"/>
      <c r="BG94" s="156"/>
      <c r="BH94" s="156"/>
      <c r="BI94" s="156"/>
      <c r="BJ94" s="156"/>
      <c r="BK94" s="156"/>
      <c r="BL94" s="156"/>
      <c r="BM94" s="156"/>
      <c r="BN94" s="156"/>
      <c r="BO94" s="156"/>
      <c r="BP94" s="156"/>
      <c r="BQ94" s="156"/>
      <c r="BR94" s="156"/>
      <c r="BS94" s="156"/>
      <c r="BT94" s="156"/>
      <c r="BU94" s="156"/>
      <c r="BV94" s="156"/>
      <c r="BW94" s="156"/>
      <c r="BX94" s="156"/>
      <c r="BY94" s="156"/>
      <c r="BZ94" s="156"/>
      <c r="CA94" s="156"/>
      <c r="CB94" s="156"/>
      <c r="CC94" s="156"/>
      <c r="CD94" s="156"/>
      <c r="CE94" s="156"/>
      <c r="CF94" s="156"/>
      <c r="CG94" s="156"/>
      <c r="CH94" s="156"/>
      <c r="CI94" s="156"/>
      <c r="CJ94" s="156"/>
      <c r="CK94" s="156"/>
      <c r="CL94" s="99"/>
      <c r="CM94" s="32"/>
      <c r="CN94" s="32"/>
      <c r="CO94" s="32"/>
      <c r="CP94" s="32"/>
      <c r="CQ94" s="32"/>
      <c r="CR94" s="32"/>
      <c r="CS94" s="32"/>
      <c r="CT94" s="32"/>
      <c r="CU94" s="32"/>
      <c r="CV94" s="32"/>
      <c r="CW94" s="24"/>
      <c r="CX94" s="4"/>
      <c r="CY94" s="4"/>
      <c r="CZ94" s="4"/>
      <c r="DA94" s="4"/>
      <c r="DB94" s="4"/>
      <c r="DC94" s="4"/>
      <c r="DD94" s="4"/>
    </row>
    <row r="95" spans="5:117" ht="8.1" customHeight="1" x14ac:dyDescent="0.15">
      <c r="E95" s="156"/>
      <c r="F95" s="156"/>
      <c r="G95" s="156"/>
      <c r="H95" s="156"/>
      <c r="I95" s="156"/>
      <c r="J95" s="156"/>
      <c r="K95" s="156"/>
      <c r="L95" s="156"/>
      <c r="M95" s="156"/>
      <c r="N95" s="156"/>
      <c r="O95" s="156"/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6"/>
      <c r="AD95" s="156"/>
      <c r="AE95" s="156"/>
      <c r="AF95" s="156"/>
      <c r="AG95" s="156"/>
      <c r="AH95" s="156"/>
      <c r="AI95" s="156"/>
      <c r="AJ95" s="156"/>
      <c r="AK95" s="156"/>
      <c r="AL95" s="156"/>
      <c r="AM95" s="156"/>
      <c r="AN95" s="156"/>
      <c r="AO95" s="156"/>
      <c r="AP95" s="156"/>
      <c r="AQ95" s="156"/>
      <c r="AR95" s="156"/>
      <c r="AS95" s="156"/>
      <c r="AT95" s="156"/>
      <c r="AU95" s="156"/>
      <c r="AV95" s="156"/>
      <c r="AW95" s="156"/>
      <c r="AX95" s="156"/>
      <c r="AY95" s="156"/>
      <c r="AZ95" s="156"/>
      <c r="BA95" s="156"/>
      <c r="BB95" s="156"/>
      <c r="BC95" s="156"/>
      <c r="BD95" s="156"/>
      <c r="BE95" s="156"/>
      <c r="BF95" s="156"/>
      <c r="BG95" s="156"/>
      <c r="BH95" s="156"/>
      <c r="BI95" s="156"/>
      <c r="BJ95" s="156"/>
      <c r="BK95" s="156"/>
      <c r="BL95" s="156"/>
      <c r="BM95" s="156"/>
      <c r="BN95" s="156"/>
      <c r="BO95" s="156"/>
      <c r="BP95" s="156"/>
      <c r="BQ95" s="156"/>
      <c r="BR95" s="156"/>
      <c r="BS95" s="156"/>
      <c r="BT95" s="156"/>
      <c r="BU95" s="156"/>
      <c r="BV95" s="156"/>
      <c r="BW95" s="156"/>
      <c r="BX95" s="156"/>
      <c r="BY95" s="156"/>
      <c r="BZ95" s="156"/>
      <c r="CA95" s="156"/>
      <c r="CB95" s="156"/>
      <c r="CC95" s="156"/>
      <c r="CD95" s="156"/>
      <c r="CE95" s="156"/>
      <c r="CF95" s="156"/>
      <c r="CG95" s="156"/>
      <c r="CH95" s="156"/>
      <c r="CI95" s="156"/>
      <c r="CJ95" s="156"/>
      <c r="CK95" s="156"/>
      <c r="CL95" s="99"/>
      <c r="CM95" s="32"/>
      <c r="CN95" s="32"/>
      <c r="CO95" s="32"/>
      <c r="CP95" s="32"/>
      <c r="CQ95" s="32"/>
      <c r="CR95" s="32"/>
      <c r="CS95" s="32"/>
      <c r="CT95" s="32"/>
      <c r="CU95" s="32"/>
      <c r="CV95" s="32"/>
      <c r="CW95" s="24"/>
      <c r="CX95" s="4"/>
      <c r="CY95" s="4"/>
      <c r="CZ95" s="4"/>
      <c r="DA95" s="4"/>
      <c r="DB95" s="4"/>
      <c r="DC95" s="4"/>
      <c r="DD95" s="4"/>
    </row>
    <row r="96" spans="5:117" ht="5.45" customHeight="1" x14ac:dyDescent="0.15">
      <c r="E96" s="130" t="s">
        <v>180</v>
      </c>
      <c r="F96" s="130"/>
      <c r="G96" s="130"/>
      <c r="H96" s="130"/>
      <c r="I96" s="130"/>
      <c r="J96" s="130"/>
      <c r="K96" s="130"/>
      <c r="L96" s="130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/>
      <c r="BL96" s="32"/>
      <c r="BM96" s="32"/>
      <c r="BN96" s="32"/>
      <c r="BO96" s="32"/>
      <c r="BP96" s="32"/>
      <c r="BQ96" s="32"/>
      <c r="BR96" s="32"/>
      <c r="BS96" s="32"/>
      <c r="BT96" s="32"/>
      <c r="BU96" s="32"/>
      <c r="BV96" s="32"/>
      <c r="BW96" s="32"/>
      <c r="BX96" s="32"/>
      <c r="BY96" s="32"/>
      <c r="BZ96" s="32"/>
      <c r="CA96" s="32"/>
      <c r="CB96" s="32"/>
      <c r="CC96" s="32"/>
      <c r="CD96" s="32"/>
      <c r="CE96" s="32"/>
      <c r="CF96" s="32"/>
      <c r="CG96" s="32"/>
      <c r="CH96" s="32"/>
      <c r="CI96" s="32"/>
      <c r="CJ96" s="32"/>
      <c r="CK96" s="32"/>
      <c r="CL96" s="32"/>
      <c r="CM96" s="32"/>
      <c r="CN96" s="32"/>
      <c r="CO96" s="32"/>
      <c r="CP96" s="32"/>
      <c r="CQ96" s="32"/>
      <c r="CR96" s="32"/>
      <c r="CS96" s="32"/>
      <c r="CT96" s="32"/>
      <c r="CU96" s="32"/>
      <c r="CV96" s="32"/>
      <c r="CW96" s="24"/>
      <c r="CX96" s="4"/>
      <c r="CY96" s="4"/>
      <c r="CZ96" s="4"/>
      <c r="DA96" s="4"/>
      <c r="DB96" s="4"/>
      <c r="DC96" s="4"/>
      <c r="DD96" s="4"/>
    </row>
    <row r="97" spans="5:112" ht="5.45" customHeight="1" x14ac:dyDescent="0.15">
      <c r="E97" s="130"/>
      <c r="F97" s="130"/>
      <c r="G97" s="130"/>
      <c r="H97" s="130"/>
      <c r="I97" s="130"/>
      <c r="J97" s="130"/>
      <c r="K97" s="130"/>
      <c r="L97" s="130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  <c r="BB97" s="32"/>
      <c r="BC97" s="32"/>
      <c r="BD97" s="32"/>
      <c r="BE97" s="32"/>
      <c r="BF97" s="32"/>
      <c r="BG97" s="32"/>
      <c r="BH97" s="32"/>
      <c r="BI97" s="32"/>
      <c r="BJ97" s="32"/>
      <c r="BK97" s="32"/>
      <c r="BL97" s="32"/>
      <c r="BM97" s="32"/>
      <c r="BN97" s="32"/>
      <c r="BO97" s="32"/>
      <c r="BP97" s="32"/>
      <c r="BQ97" s="32"/>
      <c r="BR97" s="32"/>
      <c r="BS97" s="32"/>
      <c r="BT97" s="32"/>
      <c r="BU97" s="32"/>
      <c r="BV97" s="32"/>
      <c r="BW97" s="32"/>
      <c r="BX97" s="32"/>
      <c r="BY97" s="32"/>
      <c r="BZ97" s="32"/>
      <c r="CA97" s="32"/>
      <c r="CB97" s="32"/>
      <c r="CC97" s="32"/>
      <c r="CD97" s="32"/>
      <c r="CE97" s="32"/>
      <c r="CF97" s="32"/>
      <c r="CG97" s="32"/>
      <c r="CH97" s="32"/>
      <c r="CI97" s="32"/>
      <c r="CJ97" s="32"/>
      <c r="CK97" s="32"/>
      <c r="CL97" s="32"/>
      <c r="CM97" s="32"/>
      <c r="CN97" s="32"/>
      <c r="CO97" s="32"/>
      <c r="CP97" s="32"/>
      <c r="CQ97" s="32"/>
      <c r="CR97" s="32"/>
      <c r="CS97" s="32"/>
      <c r="CT97" s="32"/>
      <c r="CU97" s="32"/>
      <c r="CV97" s="32"/>
      <c r="CW97" s="24"/>
      <c r="CX97" s="4"/>
      <c r="CY97" s="4"/>
      <c r="CZ97" s="4"/>
      <c r="DA97" s="4"/>
      <c r="DB97" s="4"/>
      <c r="DC97" s="4"/>
      <c r="DD97" s="4"/>
    </row>
    <row r="98" spans="5:112" ht="5.45" customHeight="1" x14ac:dyDescent="0.15">
      <c r="E98" s="130"/>
      <c r="F98" s="130"/>
      <c r="G98" s="130"/>
      <c r="H98" s="130"/>
      <c r="I98" s="130"/>
      <c r="J98" s="130"/>
      <c r="K98" s="130"/>
      <c r="L98" s="130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  <c r="BF98" s="32"/>
      <c r="BG98" s="32"/>
      <c r="BH98" s="32"/>
      <c r="BI98" s="32"/>
      <c r="BJ98" s="32"/>
      <c r="BK98" s="32"/>
      <c r="BL98" s="32"/>
      <c r="BM98" s="32"/>
      <c r="BN98" s="32"/>
      <c r="BO98" s="32"/>
      <c r="BP98" s="32"/>
      <c r="BQ98" s="32"/>
      <c r="BR98" s="32"/>
      <c r="BS98" s="32"/>
      <c r="BT98" s="32"/>
      <c r="BU98" s="32"/>
      <c r="BV98" s="32"/>
      <c r="BW98" s="32"/>
      <c r="BX98" s="32"/>
      <c r="BY98" s="32"/>
      <c r="BZ98" s="32"/>
      <c r="CA98" s="32"/>
      <c r="CB98" s="32"/>
      <c r="CC98" s="32"/>
      <c r="CD98" s="32"/>
      <c r="CE98" s="32"/>
      <c r="CF98" s="32"/>
      <c r="CG98" s="32"/>
      <c r="CH98" s="32"/>
      <c r="CI98" s="32"/>
      <c r="CJ98" s="32"/>
      <c r="CK98" s="32"/>
      <c r="CL98" s="32"/>
      <c r="CM98" s="32"/>
      <c r="CN98" s="32"/>
      <c r="CO98" s="32"/>
      <c r="CP98" s="32"/>
      <c r="CQ98" s="32"/>
      <c r="CR98" s="32"/>
      <c r="CS98" s="32"/>
      <c r="CT98" s="32"/>
      <c r="CU98" s="32"/>
      <c r="CV98" s="32"/>
      <c r="CW98" s="24"/>
      <c r="CX98" s="4"/>
      <c r="CY98" s="4"/>
      <c r="CZ98" s="4"/>
      <c r="DA98" s="4"/>
      <c r="DB98" s="4"/>
      <c r="DC98" s="4"/>
      <c r="DD98" s="4"/>
    </row>
    <row r="99" spans="5:112" ht="5.45" customHeight="1" x14ac:dyDescent="0.15">
      <c r="E99" s="175" t="s">
        <v>181</v>
      </c>
      <c r="F99" s="175"/>
      <c r="G99" s="175"/>
      <c r="H99" s="175" t="s">
        <v>90</v>
      </c>
      <c r="I99" s="175"/>
      <c r="J99" s="175"/>
      <c r="K99" s="175"/>
      <c r="L99" s="175"/>
      <c r="M99" s="175"/>
      <c r="N99" s="175"/>
      <c r="O99" s="175"/>
      <c r="P99" s="175"/>
      <c r="Q99" s="175"/>
      <c r="R99" s="175"/>
      <c r="S99" s="175"/>
      <c r="T99" s="175"/>
      <c r="U99" s="175"/>
      <c r="V99" s="175"/>
      <c r="W99" s="175"/>
      <c r="X99" s="175" t="s">
        <v>91</v>
      </c>
      <c r="Y99" s="175"/>
      <c r="Z99" s="175"/>
      <c r="AA99" s="175"/>
      <c r="AB99" s="175"/>
      <c r="AC99" s="175"/>
      <c r="AD99" s="175"/>
      <c r="AE99" s="175"/>
      <c r="AF99" s="175"/>
      <c r="AG99" s="175"/>
      <c r="AH99" s="175"/>
      <c r="AI99" s="175"/>
      <c r="AJ99" s="175"/>
      <c r="AK99" s="175" t="s">
        <v>182</v>
      </c>
      <c r="AL99" s="175"/>
      <c r="AM99" s="175"/>
      <c r="AN99" s="175"/>
      <c r="AO99" s="175"/>
      <c r="AP99" s="175"/>
      <c r="AQ99" s="175"/>
      <c r="AR99" s="175"/>
      <c r="AS99" s="175"/>
      <c r="AT99" s="175"/>
      <c r="AU99" s="175"/>
      <c r="AV99" s="175"/>
      <c r="AW99" s="175"/>
      <c r="AX99" s="175"/>
      <c r="AY99" s="175"/>
      <c r="AZ99" s="175"/>
      <c r="BA99" s="175"/>
      <c r="BB99" s="175"/>
      <c r="BC99" s="175"/>
      <c r="BD99" s="175"/>
      <c r="BE99" s="175"/>
      <c r="BF99" s="175"/>
      <c r="BG99" s="175"/>
      <c r="BH99" s="175" t="s">
        <v>183</v>
      </c>
      <c r="BI99" s="175"/>
      <c r="BJ99" s="175"/>
      <c r="BK99" s="175"/>
      <c r="BL99" s="175"/>
      <c r="BM99" s="175"/>
      <c r="BN99" s="175"/>
      <c r="BO99" s="175"/>
      <c r="BP99" s="175"/>
      <c r="BQ99" s="175"/>
      <c r="BR99" s="175"/>
      <c r="BS99" s="175"/>
      <c r="BT99" s="175"/>
      <c r="BU99" s="175"/>
      <c r="BV99" s="175"/>
      <c r="BW99" s="175"/>
      <c r="BX99" s="175"/>
      <c r="BY99" s="175"/>
      <c r="BZ99" s="175"/>
      <c r="CA99" s="175"/>
      <c r="CB99" s="175"/>
      <c r="CC99" s="175"/>
      <c r="CD99" s="302" t="s">
        <v>184</v>
      </c>
      <c r="CE99" s="302"/>
      <c r="CF99" s="302"/>
      <c r="CG99" s="302"/>
      <c r="CH99" s="302"/>
      <c r="CI99" s="302"/>
      <c r="CJ99" s="302"/>
      <c r="CK99" s="30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24"/>
      <c r="CX99" s="4"/>
      <c r="CY99" s="4"/>
      <c r="CZ99" s="4"/>
      <c r="DA99" s="4"/>
      <c r="DB99" s="299" t="s">
        <v>46</v>
      </c>
      <c r="DC99" s="12" t="s">
        <v>48</v>
      </c>
      <c r="DD99" s="12" t="s">
        <v>47</v>
      </c>
      <c r="DE99" s="12" t="s">
        <v>185</v>
      </c>
      <c r="DF99" s="12" t="s">
        <v>49</v>
      </c>
      <c r="DG99" s="12" t="s">
        <v>50</v>
      </c>
      <c r="DH99" s="12" t="s">
        <v>51</v>
      </c>
    </row>
    <row r="100" spans="5:112" ht="5.45" customHeight="1" x14ac:dyDescent="0.15">
      <c r="E100" s="175"/>
      <c r="F100" s="175"/>
      <c r="G100" s="175"/>
      <c r="H100" s="175"/>
      <c r="I100" s="175"/>
      <c r="J100" s="175"/>
      <c r="K100" s="175"/>
      <c r="L100" s="175"/>
      <c r="M100" s="175"/>
      <c r="N100" s="175"/>
      <c r="O100" s="175"/>
      <c r="P100" s="175"/>
      <c r="Q100" s="175"/>
      <c r="R100" s="175"/>
      <c r="S100" s="175"/>
      <c r="T100" s="175"/>
      <c r="U100" s="175"/>
      <c r="V100" s="175"/>
      <c r="W100" s="175"/>
      <c r="X100" s="175"/>
      <c r="Y100" s="175"/>
      <c r="Z100" s="175"/>
      <c r="AA100" s="175"/>
      <c r="AB100" s="175"/>
      <c r="AC100" s="175"/>
      <c r="AD100" s="175"/>
      <c r="AE100" s="175"/>
      <c r="AF100" s="175"/>
      <c r="AG100" s="175"/>
      <c r="AH100" s="175"/>
      <c r="AI100" s="175"/>
      <c r="AJ100" s="175"/>
      <c r="AK100" s="175"/>
      <c r="AL100" s="175"/>
      <c r="AM100" s="175"/>
      <c r="AN100" s="175"/>
      <c r="AO100" s="175"/>
      <c r="AP100" s="175"/>
      <c r="AQ100" s="175"/>
      <c r="AR100" s="175"/>
      <c r="AS100" s="175"/>
      <c r="AT100" s="175"/>
      <c r="AU100" s="175"/>
      <c r="AV100" s="175"/>
      <c r="AW100" s="175"/>
      <c r="AX100" s="175"/>
      <c r="AY100" s="175"/>
      <c r="AZ100" s="175"/>
      <c r="BA100" s="175"/>
      <c r="BB100" s="175"/>
      <c r="BC100" s="175"/>
      <c r="BD100" s="175"/>
      <c r="BE100" s="175"/>
      <c r="BF100" s="175"/>
      <c r="BG100" s="175"/>
      <c r="BH100" s="175"/>
      <c r="BI100" s="175"/>
      <c r="BJ100" s="175"/>
      <c r="BK100" s="175"/>
      <c r="BL100" s="175"/>
      <c r="BM100" s="175"/>
      <c r="BN100" s="175"/>
      <c r="BO100" s="175"/>
      <c r="BP100" s="175"/>
      <c r="BQ100" s="175"/>
      <c r="BR100" s="175"/>
      <c r="BS100" s="175"/>
      <c r="BT100" s="175"/>
      <c r="BU100" s="175"/>
      <c r="BV100" s="175"/>
      <c r="BW100" s="175"/>
      <c r="BX100" s="175"/>
      <c r="BY100" s="175"/>
      <c r="BZ100" s="175"/>
      <c r="CA100" s="175"/>
      <c r="CB100" s="175"/>
      <c r="CC100" s="175"/>
      <c r="CD100" s="303"/>
      <c r="CE100" s="303"/>
      <c r="CF100" s="303"/>
      <c r="CG100" s="303"/>
      <c r="CH100" s="303"/>
      <c r="CI100" s="303"/>
      <c r="CJ100" s="303"/>
      <c r="CK100" s="303"/>
      <c r="CL100" s="32"/>
      <c r="CM100" s="32"/>
      <c r="CN100" s="32"/>
      <c r="CO100" s="32"/>
      <c r="CP100" s="32"/>
      <c r="CQ100" s="32"/>
      <c r="CR100" s="32"/>
      <c r="CS100" s="32"/>
      <c r="CT100" s="32"/>
      <c r="CU100" s="32"/>
      <c r="CV100" s="32"/>
      <c r="CW100" s="24"/>
      <c r="CX100" s="4"/>
      <c r="CY100" s="4"/>
      <c r="CZ100" s="4"/>
      <c r="DA100" s="4"/>
      <c r="DB100" s="299"/>
      <c r="DC100" s="13" t="s">
        <v>45</v>
      </c>
      <c r="DD100" s="14" t="s">
        <v>186</v>
      </c>
      <c r="DE100" s="14" t="s">
        <v>54</v>
      </c>
      <c r="DF100" s="14" t="s">
        <v>55</v>
      </c>
      <c r="DG100" s="14" t="s">
        <v>187</v>
      </c>
      <c r="DH100" s="14" t="s">
        <v>187</v>
      </c>
    </row>
    <row r="101" spans="5:112" ht="5.45" customHeight="1" x14ac:dyDescent="0.15">
      <c r="E101" s="175"/>
      <c r="F101" s="175"/>
      <c r="G101" s="175"/>
      <c r="H101" s="175"/>
      <c r="I101" s="175"/>
      <c r="J101" s="175"/>
      <c r="K101" s="175"/>
      <c r="L101" s="175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5"/>
      <c r="AL101" s="175"/>
      <c r="AM101" s="175"/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5"/>
      <c r="BR101" s="175"/>
      <c r="BS101" s="175"/>
      <c r="BT101" s="175"/>
      <c r="BU101" s="175"/>
      <c r="BV101" s="175"/>
      <c r="BW101" s="175"/>
      <c r="BX101" s="175"/>
      <c r="BY101" s="175"/>
      <c r="BZ101" s="175"/>
      <c r="CA101" s="175"/>
      <c r="CB101" s="175"/>
      <c r="CC101" s="175"/>
      <c r="CD101" s="303" t="s">
        <v>188</v>
      </c>
      <c r="CE101" s="303"/>
      <c r="CF101" s="303"/>
      <c r="CG101" s="303"/>
      <c r="CH101" s="303"/>
      <c r="CI101" s="303"/>
      <c r="CJ101" s="303"/>
      <c r="CK101" s="303"/>
      <c r="CL101" s="32"/>
      <c r="CM101" s="32"/>
      <c r="CN101" s="32"/>
      <c r="CO101" s="32"/>
      <c r="CP101" s="32"/>
      <c r="CQ101" s="32"/>
      <c r="CR101" s="32"/>
      <c r="CS101" s="32"/>
      <c r="CT101" s="32"/>
      <c r="CU101" s="32"/>
      <c r="CV101" s="32"/>
      <c r="CW101" s="24"/>
      <c r="CX101" s="4"/>
      <c r="CY101" s="4"/>
      <c r="CZ101" s="4"/>
      <c r="DA101" s="4"/>
      <c r="DB101" s="299"/>
      <c r="DC101" s="13" t="s">
        <v>56</v>
      </c>
      <c r="DD101" s="14" t="s">
        <v>189</v>
      </c>
      <c r="DE101" s="14" t="s">
        <v>190</v>
      </c>
      <c r="DF101" s="14" t="s">
        <v>191</v>
      </c>
      <c r="DG101" s="14" t="s">
        <v>187</v>
      </c>
      <c r="DH101" s="14" t="s">
        <v>187</v>
      </c>
    </row>
    <row r="102" spans="5:112" ht="5.45" customHeight="1" x14ac:dyDescent="0.15">
      <c r="E102" s="175"/>
      <c r="F102" s="175"/>
      <c r="G102" s="175"/>
      <c r="H102" s="175"/>
      <c r="I102" s="175"/>
      <c r="J102" s="175"/>
      <c r="K102" s="175"/>
      <c r="L102" s="175"/>
      <c r="M102" s="175"/>
      <c r="N102" s="175"/>
      <c r="O102" s="175"/>
      <c r="P102" s="175"/>
      <c r="Q102" s="175"/>
      <c r="R102" s="175"/>
      <c r="S102" s="175"/>
      <c r="T102" s="175"/>
      <c r="U102" s="175"/>
      <c r="V102" s="175"/>
      <c r="W102" s="175"/>
      <c r="X102" s="175"/>
      <c r="Y102" s="175"/>
      <c r="Z102" s="175"/>
      <c r="AA102" s="175"/>
      <c r="AB102" s="175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5"/>
      <c r="AV102" s="175"/>
      <c r="AW102" s="175"/>
      <c r="AX102" s="175"/>
      <c r="AY102" s="175"/>
      <c r="AZ102" s="175"/>
      <c r="BA102" s="175"/>
      <c r="BB102" s="175"/>
      <c r="BC102" s="175"/>
      <c r="BD102" s="175"/>
      <c r="BE102" s="175"/>
      <c r="BF102" s="175"/>
      <c r="BG102" s="175"/>
      <c r="BH102" s="175"/>
      <c r="BI102" s="175"/>
      <c r="BJ102" s="175"/>
      <c r="BK102" s="175"/>
      <c r="BL102" s="175"/>
      <c r="BM102" s="175"/>
      <c r="BN102" s="175"/>
      <c r="BO102" s="175"/>
      <c r="BP102" s="175"/>
      <c r="BQ102" s="175"/>
      <c r="BR102" s="175"/>
      <c r="BS102" s="175"/>
      <c r="BT102" s="175"/>
      <c r="BU102" s="175"/>
      <c r="BV102" s="175"/>
      <c r="BW102" s="175"/>
      <c r="BX102" s="175"/>
      <c r="BY102" s="175"/>
      <c r="BZ102" s="175"/>
      <c r="CA102" s="175"/>
      <c r="CB102" s="175"/>
      <c r="CC102" s="175"/>
      <c r="CD102" s="304"/>
      <c r="CE102" s="304"/>
      <c r="CF102" s="304"/>
      <c r="CG102" s="304"/>
      <c r="CH102" s="304"/>
      <c r="CI102" s="304"/>
      <c r="CJ102" s="304"/>
      <c r="CK102" s="304"/>
      <c r="CL102" s="32"/>
      <c r="CM102" s="32"/>
      <c r="CN102" s="32"/>
      <c r="CO102" s="32"/>
      <c r="CP102" s="32"/>
      <c r="CQ102" s="32"/>
      <c r="CR102" s="32"/>
      <c r="CS102" s="32"/>
      <c r="CT102" s="32"/>
      <c r="CU102" s="32"/>
      <c r="CV102" s="32"/>
      <c r="CW102" s="24"/>
      <c r="CX102" s="4"/>
      <c r="CY102" s="4"/>
      <c r="CZ102" s="4"/>
      <c r="DA102" s="4"/>
      <c r="DB102" s="299"/>
      <c r="DC102" s="13" t="s">
        <v>57</v>
      </c>
      <c r="DD102" s="14" t="s">
        <v>192</v>
      </c>
      <c r="DE102" s="14" t="s">
        <v>190</v>
      </c>
      <c r="DF102" s="14" t="s">
        <v>193</v>
      </c>
      <c r="DG102" s="14" t="s">
        <v>187</v>
      </c>
      <c r="DH102" s="14" t="s">
        <v>187</v>
      </c>
    </row>
    <row r="103" spans="5:112" ht="11.25" customHeight="1" x14ac:dyDescent="0.15">
      <c r="E103" s="174"/>
      <c r="F103" s="174"/>
      <c r="G103" s="174"/>
      <c r="H103" s="177" t="str">
        <f>(IF(OR($E103="■番号■",$E103=""),"",VLOOKUP($E103,DC100:DD105,2,FALSE)))</f>
        <v/>
      </c>
      <c r="I103" s="177"/>
      <c r="J103" s="177"/>
      <c r="K103" s="177"/>
      <c r="L103" s="177"/>
      <c r="M103" s="177"/>
      <c r="N103" s="177"/>
      <c r="O103" s="177"/>
      <c r="P103" s="177"/>
      <c r="Q103" s="177"/>
      <c r="R103" s="177"/>
      <c r="S103" s="177"/>
      <c r="T103" s="177"/>
      <c r="U103" s="177"/>
      <c r="V103" s="177"/>
      <c r="W103" s="177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6"/>
      <c r="AK103" s="176"/>
      <c r="AL103" s="176"/>
      <c r="AM103" s="176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6"/>
      <c r="BR103" s="176"/>
      <c r="BS103" s="176"/>
      <c r="BT103" s="176"/>
      <c r="BU103" s="176"/>
      <c r="BV103" s="176"/>
      <c r="BW103" s="176"/>
      <c r="BX103" s="176"/>
      <c r="BY103" s="176"/>
      <c r="BZ103" s="176"/>
      <c r="CA103" s="176"/>
      <c r="CB103" s="176"/>
      <c r="CC103" s="176"/>
      <c r="CD103" s="176"/>
      <c r="CE103" s="176"/>
      <c r="CF103" s="176"/>
      <c r="CG103" s="176"/>
      <c r="CH103" s="176"/>
      <c r="CI103" s="176"/>
      <c r="CJ103" s="176"/>
      <c r="CK103" s="176"/>
      <c r="CL103" s="32"/>
      <c r="CM103" s="32"/>
      <c r="CN103" s="32"/>
      <c r="CO103" s="32"/>
      <c r="CP103" s="32"/>
      <c r="CQ103" s="32"/>
      <c r="CR103" s="32"/>
      <c r="CS103" s="32"/>
      <c r="CT103" s="32"/>
      <c r="CU103" s="32"/>
      <c r="CV103" s="32"/>
      <c r="CW103" s="24"/>
      <c r="CX103" s="4"/>
      <c r="CY103" s="4"/>
      <c r="CZ103" s="4"/>
      <c r="DA103" s="4"/>
      <c r="DB103" s="300">
        <v>1</v>
      </c>
      <c r="DC103" s="13" t="s">
        <v>58</v>
      </c>
      <c r="DD103" s="14" t="s">
        <v>194</v>
      </c>
      <c r="DE103" s="14" t="s">
        <v>44</v>
      </c>
      <c r="DF103" s="14" t="s">
        <v>195</v>
      </c>
      <c r="DG103" s="14" t="s">
        <v>187</v>
      </c>
      <c r="DH103" s="14" t="s">
        <v>187</v>
      </c>
    </row>
    <row r="104" spans="5:112" ht="11.25" customHeight="1" x14ac:dyDescent="0.15">
      <c r="E104" s="174"/>
      <c r="F104" s="174"/>
      <c r="G104" s="174"/>
      <c r="H104" s="177"/>
      <c r="I104" s="177"/>
      <c r="J104" s="177"/>
      <c r="K104" s="177"/>
      <c r="L104" s="177"/>
      <c r="M104" s="177"/>
      <c r="N104" s="177"/>
      <c r="O104" s="177"/>
      <c r="P104" s="177"/>
      <c r="Q104" s="177"/>
      <c r="R104" s="177"/>
      <c r="S104" s="177"/>
      <c r="T104" s="177"/>
      <c r="U104" s="177"/>
      <c r="V104" s="177"/>
      <c r="W104" s="177"/>
      <c r="X104" s="176"/>
      <c r="Y104" s="176"/>
      <c r="Z104" s="176"/>
      <c r="AA104" s="176"/>
      <c r="AB104" s="176"/>
      <c r="AC104" s="176"/>
      <c r="AD104" s="176"/>
      <c r="AE104" s="176"/>
      <c r="AF104" s="176"/>
      <c r="AG104" s="176"/>
      <c r="AH104" s="176"/>
      <c r="AI104" s="176"/>
      <c r="AJ104" s="176"/>
      <c r="AK104" s="176"/>
      <c r="AL104" s="176"/>
      <c r="AM104" s="176"/>
      <c r="AN104" s="176"/>
      <c r="AO104" s="176"/>
      <c r="AP104" s="176"/>
      <c r="AQ104" s="176"/>
      <c r="AR104" s="176"/>
      <c r="AS104" s="176"/>
      <c r="AT104" s="176"/>
      <c r="AU104" s="176"/>
      <c r="AV104" s="176"/>
      <c r="AW104" s="176"/>
      <c r="AX104" s="176"/>
      <c r="AY104" s="176"/>
      <c r="AZ104" s="176"/>
      <c r="BA104" s="176"/>
      <c r="BB104" s="176"/>
      <c r="BC104" s="176"/>
      <c r="BD104" s="176"/>
      <c r="BE104" s="176"/>
      <c r="BF104" s="176"/>
      <c r="BG104" s="176"/>
      <c r="BH104" s="176"/>
      <c r="BI104" s="176"/>
      <c r="BJ104" s="176"/>
      <c r="BK104" s="176"/>
      <c r="BL104" s="176"/>
      <c r="BM104" s="176"/>
      <c r="BN104" s="176"/>
      <c r="BO104" s="176"/>
      <c r="BP104" s="176"/>
      <c r="BQ104" s="176"/>
      <c r="BR104" s="176"/>
      <c r="BS104" s="176"/>
      <c r="BT104" s="176"/>
      <c r="BU104" s="176"/>
      <c r="BV104" s="176"/>
      <c r="BW104" s="176"/>
      <c r="BX104" s="176"/>
      <c r="BY104" s="176"/>
      <c r="BZ104" s="176"/>
      <c r="CA104" s="176"/>
      <c r="CB104" s="176"/>
      <c r="CC104" s="176"/>
      <c r="CD104" s="176"/>
      <c r="CE104" s="176"/>
      <c r="CF104" s="176"/>
      <c r="CG104" s="176"/>
      <c r="CH104" s="176"/>
      <c r="CI104" s="176"/>
      <c r="CJ104" s="176"/>
      <c r="CK104" s="176"/>
      <c r="CL104" s="32"/>
      <c r="CM104" s="32"/>
      <c r="CN104" s="32"/>
      <c r="CO104" s="32"/>
      <c r="CP104" s="32"/>
      <c r="CQ104" s="32"/>
      <c r="CR104" s="32"/>
      <c r="CS104" s="32"/>
      <c r="CT104" s="32"/>
      <c r="CU104" s="32"/>
      <c r="CV104" s="32"/>
      <c r="CW104" s="24"/>
      <c r="CX104" s="4"/>
      <c r="CY104" s="4"/>
      <c r="CZ104" s="4"/>
      <c r="DA104" s="4"/>
      <c r="DB104" s="301"/>
      <c r="DC104" s="13" t="s">
        <v>59</v>
      </c>
      <c r="DD104" s="14" t="s">
        <v>196</v>
      </c>
      <c r="DE104" s="14" t="s">
        <v>60</v>
      </c>
      <c r="DF104" s="14" t="s">
        <v>61</v>
      </c>
      <c r="DG104" s="14" t="s">
        <v>187</v>
      </c>
      <c r="DH104" s="14" t="s">
        <v>187</v>
      </c>
    </row>
    <row r="105" spans="5:112" ht="11.25" customHeight="1" x14ac:dyDescent="0.15">
      <c r="E105" s="174"/>
      <c r="F105" s="174"/>
      <c r="G105" s="174"/>
      <c r="H105" s="177" t="str">
        <f>(IF(OR($E105="■番号■",$E105=""),"",VLOOKUP($E105,DC100:DD105,2,FALSE)))</f>
        <v/>
      </c>
      <c r="I105" s="177"/>
      <c r="J105" s="177"/>
      <c r="K105" s="177"/>
      <c r="L105" s="177"/>
      <c r="M105" s="177"/>
      <c r="N105" s="177"/>
      <c r="O105" s="177"/>
      <c r="P105" s="177"/>
      <c r="Q105" s="177"/>
      <c r="R105" s="177"/>
      <c r="S105" s="177"/>
      <c r="T105" s="177"/>
      <c r="U105" s="177"/>
      <c r="V105" s="177"/>
      <c r="W105" s="177"/>
      <c r="X105" s="176"/>
      <c r="Y105" s="176"/>
      <c r="Z105" s="176"/>
      <c r="AA105" s="176"/>
      <c r="AB105" s="176"/>
      <c r="AC105" s="176"/>
      <c r="AD105" s="176"/>
      <c r="AE105" s="176"/>
      <c r="AF105" s="176"/>
      <c r="AG105" s="176"/>
      <c r="AH105" s="176"/>
      <c r="AI105" s="176"/>
      <c r="AJ105" s="176"/>
      <c r="AK105" s="176"/>
      <c r="AL105" s="176"/>
      <c r="AM105" s="176"/>
      <c r="AN105" s="176"/>
      <c r="AO105" s="176"/>
      <c r="AP105" s="176"/>
      <c r="AQ105" s="176"/>
      <c r="AR105" s="176"/>
      <c r="AS105" s="176"/>
      <c r="AT105" s="176"/>
      <c r="AU105" s="176"/>
      <c r="AV105" s="176"/>
      <c r="AW105" s="176"/>
      <c r="AX105" s="176"/>
      <c r="AY105" s="176"/>
      <c r="AZ105" s="176"/>
      <c r="BA105" s="176"/>
      <c r="BB105" s="176"/>
      <c r="BC105" s="176"/>
      <c r="BD105" s="176"/>
      <c r="BE105" s="176"/>
      <c r="BF105" s="176"/>
      <c r="BG105" s="176"/>
      <c r="BH105" s="176"/>
      <c r="BI105" s="176"/>
      <c r="BJ105" s="176"/>
      <c r="BK105" s="176"/>
      <c r="BL105" s="176"/>
      <c r="BM105" s="176"/>
      <c r="BN105" s="176"/>
      <c r="BO105" s="176"/>
      <c r="BP105" s="176"/>
      <c r="BQ105" s="176"/>
      <c r="BR105" s="176"/>
      <c r="BS105" s="176"/>
      <c r="BT105" s="176"/>
      <c r="BU105" s="176"/>
      <c r="BV105" s="176"/>
      <c r="BW105" s="176"/>
      <c r="BX105" s="176"/>
      <c r="BY105" s="176"/>
      <c r="BZ105" s="176"/>
      <c r="CA105" s="176"/>
      <c r="CB105" s="176"/>
      <c r="CC105" s="176"/>
      <c r="CD105" s="176"/>
      <c r="CE105" s="176"/>
      <c r="CF105" s="176"/>
      <c r="CG105" s="176"/>
      <c r="CH105" s="176"/>
      <c r="CI105" s="176"/>
      <c r="CJ105" s="176"/>
      <c r="CK105" s="176"/>
      <c r="CL105" s="32"/>
      <c r="CM105" s="32"/>
      <c r="CN105" s="32"/>
      <c r="CO105" s="32"/>
      <c r="CP105" s="32"/>
      <c r="CQ105" s="32"/>
      <c r="CR105" s="32"/>
      <c r="CS105" s="32"/>
      <c r="CT105" s="32"/>
      <c r="CU105" s="32"/>
      <c r="CV105" s="32"/>
      <c r="CW105" s="24"/>
      <c r="CX105" s="4"/>
      <c r="CY105" s="4"/>
      <c r="CZ105" s="4"/>
      <c r="DA105" s="4"/>
      <c r="DB105" s="300">
        <v>2</v>
      </c>
      <c r="DC105" s="13" t="s">
        <v>62</v>
      </c>
      <c r="DD105" s="14" t="s">
        <v>197</v>
      </c>
      <c r="DE105" s="14" t="s">
        <v>63</v>
      </c>
      <c r="DF105" s="14" t="s">
        <v>64</v>
      </c>
      <c r="DG105" s="14" t="s">
        <v>65</v>
      </c>
      <c r="DH105" s="14" t="s">
        <v>66</v>
      </c>
    </row>
    <row r="106" spans="5:112" ht="11.25" customHeight="1" x14ac:dyDescent="0.15">
      <c r="E106" s="174"/>
      <c r="F106" s="174"/>
      <c r="G106" s="174"/>
      <c r="H106" s="177"/>
      <c r="I106" s="177"/>
      <c r="J106" s="177"/>
      <c r="K106" s="177"/>
      <c r="L106" s="177"/>
      <c r="M106" s="177"/>
      <c r="N106" s="177"/>
      <c r="O106" s="177"/>
      <c r="P106" s="177"/>
      <c r="Q106" s="177"/>
      <c r="R106" s="177"/>
      <c r="S106" s="177"/>
      <c r="T106" s="177"/>
      <c r="U106" s="177"/>
      <c r="V106" s="177"/>
      <c r="W106" s="177"/>
      <c r="X106" s="176"/>
      <c r="Y106" s="176"/>
      <c r="Z106" s="176"/>
      <c r="AA106" s="176"/>
      <c r="AB106" s="176"/>
      <c r="AC106" s="176"/>
      <c r="AD106" s="176"/>
      <c r="AE106" s="176"/>
      <c r="AF106" s="176"/>
      <c r="AG106" s="176"/>
      <c r="AH106" s="176"/>
      <c r="AI106" s="176"/>
      <c r="AJ106" s="176"/>
      <c r="AK106" s="176"/>
      <c r="AL106" s="176"/>
      <c r="AM106" s="176"/>
      <c r="AN106" s="176"/>
      <c r="AO106" s="176"/>
      <c r="AP106" s="176"/>
      <c r="AQ106" s="176"/>
      <c r="AR106" s="176"/>
      <c r="AS106" s="176"/>
      <c r="AT106" s="176"/>
      <c r="AU106" s="176"/>
      <c r="AV106" s="176"/>
      <c r="AW106" s="176"/>
      <c r="AX106" s="176"/>
      <c r="AY106" s="176"/>
      <c r="AZ106" s="176"/>
      <c r="BA106" s="176"/>
      <c r="BB106" s="176"/>
      <c r="BC106" s="176"/>
      <c r="BD106" s="176"/>
      <c r="BE106" s="176"/>
      <c r="BF106" s="176"/>
      <c r="BG106" s="176"/>
      <c r="BH106" s="176"/>
      <c r="BI106" s="176"/>
      <c r="BJ106" s="176"/>
      <c r="BK106" s="176"/>
      <c r="BL106" s="176"/>
      <c r="BM106" s="176"/>
      <c r="BN106" s="176"/>
      <c r="BO106" s="176"/>
      <c r="BP106" s="176"/>
      <c r="BQ106" s="176"/>
      <c r="BR106" s="176"/>
      <c r="BS106" s="176"/>
      <c r="BT106" s="176"/>
      <c r="BU106" s="176"/>
      <c r="BV106" s="176"/>
      <c r="BW106" s="176"/>
      <c r="BX106" s="176"/>
      <c r="BY106" s="176"/>
      <c r="BZ106" s="176"/>
      <c r="CA106" s="176"/>
      <c r="CB106" s="176"/>
      <c r="CC106" s="176"/>
      <c r="CD106" s="176"/>
      <c r="CE106" s="176"/>
      <c r="CF106" s="176"/>
      <c r="CG106" s="176"/>
      <c r="CH106" s="176"/>
      <c r="CI106" s="176"/>
      <c r="CJ106" s="176"/>
      <c r="CK106" s="176"/>
      <c r="CL106" s="32"/>
      <c r="CM106" s="32"/>
      <c r="CN106" s="32"/>
      <c r="CO106" s="32"/>
      <c r="CP106" s="32"/>
      <c r="CQ106" s="32"/>
      <c r="CR106" s="32"/>
      <c r="CS106" s="32"/>
      <c r="CT106" s="32"/>
      <c r="CU106" s="32"/>
      <c r="CV106" s="32"/>
      <c r="CW106" s="24"/>
      <c r="CX106" s="4"/>
      <c r="CY106" s="4"/>
      <c r="CZ106" s="4"/>
      <c r="DA106" s="4"/>
      <c r="DB106" s="301"/>
      <c r="DC106" s="15"/>
    </row>
    <row r="107" spans="5:112" ht="11.25" customHeight="1" x14ac:dyDescent="0.15">
      <c r="E107" s="174"/>
      <c r="F107" s="174"/>
      <c r="G107" s="174"/>
      <c r="H107" s="177" t="str">
        <f>(IF(OR($E107="■番号■",$E107=""),"",VLOOKUP($E107,DC100:DD105,2,FALSE)))</f>
        <v/>
      </c>
      <c r="I107" s="177"/>
      <c r="J107" s="177"/>
      <c r="K107" s="177"/>
      <c r="L107" s="177"/>
      <c r="M107" s="177"/>
      <c r="N107" s="177"/>
      <c r="O107" s="177"/>
      <c r="P107" s="177"/>
      <c r="Q107" s="177"/>
      <c r="R107" s="177"/>
      <c r="S107" s="177"/>
      <c r="T107" s="177"/>
      <c r="U107" s="177"/>
      <c r="V107" s="177"/>
      <c r="W107" s="177"/>
      <c r="X107" s="176"/>
      <c r="Y107" s="176"/>
      <c r="Z107" s="176"/>
      <c r="AA107" s="176"/>
      <c r="AB107" s="176"/>
      <c r="AC107" s="176"/>
      <c r="AD107" s="176"/>
      <c r="AE107" s="176"/>
      <c r="AF107" s="176"/>
      <c r="AG107" s="176"/>
      <c r="AH107" s="176"/>
      <c r="AI107" s="176"/>
      <c r="AJ107" s="176"/>
      <c r="AK107" s="176"/>
      <c r="AL107" s="176"/>
      <c r="AM107" s="176"/>
      <c r="AN107" s="176"/>
      <c r="AO107" s="176"/>
      <c r="AP107" s="176"/>
      <c r="AQ107" s="176"/>
      <c r="AR107" s="176"/>
      <c r="AS107" s="176"/>
      <c r="AT107" s="176"/>
      <c r="AU107" s="176"/>
      <c r="AV107" s="176"/>
      <c r="AW107" s="176"/>
      <c r="AX107" s="176"/>
      <c r="AY107" s="176"/>
      <c r="AZ107" s="176"/>
      <c r="BA107" s="176"/>
      <c r="BB107" s="176"/>
      <c r="BC107" s="176"/>
      <c r="BD107" s="176"/>
      <c r="BE107" s="176"/>
      <c r="BF107" s="176"/>
      <c r="BG107" s="176"/>
      <c r="BH107" s="176"/>
      <c r="BI107" s="176"/>
      <c r="BJ107" s="176"/>
      <c r="BK107" s="176"/>
      <c r="BL107" s="176"/>
      <c r="BM107" s="176"/>
      <c r="BN107" s="176"/>
      <c r="BO107" s="176"/>
      <c r="BP107" s="176"/>
      <c r="BQ107" s="176"/>
      <c r="BR107" s="176"/>
      <c r="BS107" s="176"/>
      <c r="BT107" s="176"/>
      <c r="BU107" s="176"/>
      <c r="BV107" s="176"/>
      <c r="BW107" s="176"/>
      <c r="BX107" s="176"/>
      <c r="BY107" s="176"/>
      <c r="BZ107" s="176"/>
      <c r="CA107" s="176"/>
      <c r="CB107" s="176"/>
      <c r="CC107" s="176"/>
      <c r="CD107" s="176"/>
      <c r="CE107" s="176"/>
      <c r="CF107" s="176"/>
      <c r="CG107" s="176"/>
      <c r="CH107" s="176"/>
      <c r="CI107" s="176"/>
      <c r="CJ107" s="176"/>
      <c r="CK107" s="176"/>
      <c r="CL107" s="32"/>
      <c r="CM107" s="32"/>
      <c r="CN107" s="32"/>
      <c r="CO107" s="32"/>
      <c r="CP107" s="32"/>
      <c r="CQ107" s="32"/>
      <c r="CR107" s="32"/>
      <c r="CS107" s="32"/>
      <c r="CT107" s="32"/>
      <c r="CU107" s="32"/>
      <c r="CV107" s="32"/>
      <c r="CW107" s="24"/>
      <c r="CX107" s="4"/>
      <c r="CY107" s="4"/>
      <c r="CZ107" s="4"/>
      <c r="DA107" s="4"/>
      <c r="DB107" s="300">
        <v>3</v>
      </c>
      <c r="DC107"/>
      <c r="DD107" s="14" t="s">
        <v>198</v>
      </c>
      <c r="DE107" s="14" t="s">
        <v>67</v>
      </c>
      <c r="DF107" s="14" t="s">
        <v>68</v>
      </c>
      <c r="DG107" s="14" t="s">
        <v>69</v>
      </c>
      <c r="DH107" s="14" t="s">
        <v>70</v>
      </c>
    </row>
    <row r="108" spans="5:112" ht="11.25" customHeight="1" x14ac:dyDescent="0.15">
      <c r="E108" s="174"/>
      <c r="F108" s="174"/>
      <c r="G108" s="174"/>
      <c r="H108" s="177"/>
      <c r="I108" s="177"/>
      <c r="J108" s="177"/>
      <c r="K108" s="177"/>
      <c r="L108" s="177"/>
      <c r="M108" s="177"/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6"/>
      <c r="Y108" s="176"/>
      <c r="Z108" s="176"/>
      <c r="AA108" s="176"/>
      <c r="AB108" s="176"/>
      <c r="AC108" s="176"/>
      <c r="AD108" s="176"/>
      <c r="AE108" s="176"/>
      <c r="AF108" s="176"/>
      <c r="AG108" s="176"/>
      <c r="AH108" s="176"/>
      <c r="AI108" s="176"/>
      <c r="AJ108" s="176"/>
      <c r="AK108" s="176"/>
      <c r="AL108" s="176"/>
      <c r="AM108" s="176"/>
      <c r="AN108" s="176"/>
      <c r="AO108" s="176"/>
      <c r="AP108" s="176"/>
      <c r="AQ108" s="176"/>
      <c r="AR108" s="176"/>
      <c r="AS108" s="176"/>
      <c r="AT108" s="176"/>
      <c r="AU108" s="176"/>
      <c r="AV108" s="176"/>
      <c r="AW108" s="176"/>
      <c r="AX108" s="176"/>
      <c r="AY108" s="176"/>
      <c r="AZ108" s="176"/>
      <c r="BA108" s="176"/>
      <c r="BB108" s="176"/>
      <c r="BC108" s="176"/>
      <c r="BD108" s="176"/>
      <c r="BE108" s="176"/>
      <c r="BF108" s="176"/>
      <c r="BG108" s="176"/>
      <c r="BH108" s="176"/>
      <c r="BI108" s="176"/>
      <c r="BJ108" s="176"/>
      <c r="BK108" s="176"/>
      <c r="BL108" s="176"/>
      <c r="BM108" s="176"/>
      <c r="BN108" s="176"/>
      <c r="BO108" s="176"/>
      <c r="BP108" s="176"/>
      <c r="BQ108" s="176"/>
      <c r="BR108" s="176"/>
      <c r="BS108" s="176"/>
      <c r="BT108" s="176"/>
      <c r="BU108" s="176"/>
      <c r="BV108" s="176"/>
      <c r="BW108" s="176"/>
      <c r="BX108" s="176"/>
      <c r="BY108" s="176"/>
      <c r="BZ108" s="176"/>
      <c r="CA108" s="176"/>
      <c r="CB108" s="176"/>
      <c r="CC108" s="176"/>
      <c r="CD108" s="176"/>
      <c r="CE108" s="176"/>
      <c r="CF108" s="176"/>
      <c r="CG108" s="176"/>
      <c r="CH108" s="176"/>
      <c r="CI108" s="176"/>
      <c r="CJ108" s="176"/>
      <c r="CK108" s="176"/>
      <c r="CL108" s="32"/>
      <c r="CM108" s="32"/>
      <c r="CN108" s="32"/>
      <c r="CO108" s="32"/>
      <c r="CP108" s="32"/>
      <c r="CQ108" s="32"/>
      <c r="CR108" s="32"/>
      <c r="CS108" s="32"/>
      <c r="CT108" s="32"/>
      <c r="CU108" s="32"/>
      <c r="CV108" s="32"/>
      <c r="CW108" s="24"/>
      <c r="CX108" s="4"/>
      <c r="CY108" s="4"/>
      <c r="CZ108" s="4"/>
      <c r="DA108" s="4"/>
      <c r="DB108" s="301"/>
      <c r="DC108"/>
      <c r="DD108" s="17" t="str">
        <f>IFERROR(IF(VLOOKUP(E103,DC100:DH105,3,0)="なし","",VLOOKUP(E103,DC100:DH105,3,0)),"")</f>
        <v/>
      </c>
      <c r="DE108" s="17" t="str">
        <f>IFERROR(IF(VLOOKUP(E105,DC100:DH105,3,0)="なし","",VLOOKUP(E105,DC100:DH105,3,0)),"")</f>
        <v/>
      </c>
      <c r="DF108" s="17" t="str">
        <f>IFERROR(IF(VLOOKUP(E107,DC100:DH105,3,0)="なし","",VLOOKUP(E107,DC100:DH105,3,0)),"")</f>
        <v/>
      </c>
      <c r="DG108" s="17" t="str">
        <f>IFERROR(IF(VLOOKUP(E109,DC100:DH105,3,0)="なし","",VLOOKUP(E109,DC100:DH105,3,0)),"")</f>
        <v/>
      </c>
      <c r="DH108" s="17" t="str">
        <f>IFERROR(IF(VLOOKUP(E111,DC100:DH105,3,0)="なし","",VLOOKUP(E111,DC100:DH105,3,0)),"")</f>
        <v/>
      </c>
    </row>
    <row r="109" spans="5:112" ht="11.25" customHeight="1" x14ac:dyDescent="0.15">
      <c r="E109" s="174"/>
      <c r="F109" s="174"/>
      <c r="G109" s="174"/>
      <c r="H109" s="177" t="str">
        <f>(IF(OR($E109="■番号■",$E109=""),"",VLOOKUP($E109,DC100:DD105,2,FALSE)))</f>
        <v/>
      </c>
      <c r="I109" s="177"/>
      <c r="J109" s="177"/>
      <c r="K109" s="177"/>
      <c r="L109" s="177"/>
      <c r="M109" s="177"/>
      <c r="N109" s="177"/>
      <c r="O109" s="177"/>
      <c r="P109" s="177"/>
      <c r="Q109" s="177"/>
      <c r="R109" s="177"/>
      <c r="S109" s="177"/>
      <c r="T109" s="177"/>
      <c r="U109" s="177"/>
      <c r="V109" s="177"/>
      <c r="W109" s="177"/>
      <c r="X109" s="176"/>
      <c r="Y109" s="176"/>
      <c r="Z109" s="176"/>
      <c r="AA109" s="176"/>
      <c r="AB109" s="176"/>
      <c r="AC109" s="176"/>
      <c r="AD109" s="176"/>
      <c r="AE109" s="176"/>
      <c r="AF109" s="176"/>
      <c r="AG109" s="176"/>
      <c r="AH109" s="176"/>
      <c r="AI109" s="176"/>
      <c r="AJ109" s="176"/>
      <c r="AK109" s="176"/>
      <c r="AL109" s="176"/>
      <c r="AM109" s="176"/>
      <c r="AN109" s="176"/>
      <c r="AO109" s="176"/>
      <c r="AP109" s="176"/>
      <c r="AQ109" s="176"/>
      <c r="AR109" s="176"/>
      <c r="AS109" s="176"/>
      <c r="AT109" s="176"/>
      <c r="AU109" s="176"/>
      <c r="AV109" s="176"/>
      <c r="AW109" s="176"/>
      <c r="AX109" s="176"/>
      <c r="AY109" s="176"/>
      <c r="AZ109" s="176"/>
      <c r="BA109" s="176"/>
      <c r="BB109" s="176"/>
      <c r="BC109" s="176"/>
      <c r="BD109" s="176"/>
      <c r="BE109" s="176"/>
      <c r="BF109" s="176"/>
      <c r="BG109" s="176"/>
      <c r="BH109" s="176"/>
      <c r="BI109" s="176"/>
      <c r="BJ109" s="176"/>
      <c r="BK109" s="176"/>
      <c r="BL109" s="176"/>
      <c r="BM109" s="176"/>
      <c r="BN109" s="176"/>
      <c r="BO109" s="176"/>
      <c r="BP109" s="176"/>
      <c r="BQ109" s="176"/>
      <c r="BR109" s="176"/>
      <c r="BS109" s="176"/>
      <c r="BT109" s="176"/>
      <c r="BU109" s="176"/>
      <c r="BV109" s="176"/>
      <c r="BW109" s="176"/>
      <c r="BX109" s="176"/>
      <c r="BY109" s="176"/>
      <c r="BZ109" s="176"/>
      <c r="CA109" s="176"/>
      <c r="CB109" s="176"/>
      <c r="CC109" s="176"/>
      <c r="CD109" s="176"/>
      <c r="CE109" s="176"/>
      <c r="CF109" s="176"/>
      <c r="CG109" s="176"/>
      <c r="CH109" s="176"/>
      <c r="CI109" s="176"/>
      <c r="CJ109" s="176"/>
      <c r="CK109" s="176"/>
      <c r="CL109" s="32"/>
      <c r="CM109" s="32"/>
      <c r="CN109" s="32"/>
      <c r="CO109" s="32"/>
      <c r="CP109" s="32"/>
      <c r="CQ109" s="32"/>
      <c r="CR109" s="32"/>
      <c r="CS109" s="32"/>
      <c r="CT109" s="32"/>
      <c r="CU109" s="32"/>
      <c r="CV109" s="32"/>
      <c r="CW109" s="24"/>
      <c r="CX109" s="4"/>
      <c r="CY109" s="4"/>
      <c r="CZ109" s="4"/>
      <c r="DA109" s="4"/>
      <c r="DB109" s="300">
        <v>4</v>
      </c>
      <c r="DC109"/>
      <c r="DD109" s="17" t="str">
        <f>IFERROR(IF(VLOOKUP(E103,DC100:DH105,4,0)="なし","",VLOOKUP(E103,DC100:DH105,4,0)),"")</f>
        <v/>
      </c>
      <c r="DE109" s="17" t="str">
        <f>IFERROR(IF(VLOOKUP(E105,DC100:DH105,4,0)="なし","",VLOOKUP(E105,DC100:DH105,4,0)),"")</f>
        <v/>
      </c>
      <c r="DF109" s="17" t="str">
        <f>IFERROR(IF(VLOOKUP(E107,DC100:DH105,4,0)="なし","",VLOOKUP(E107,DC100:DH105,4,0)),"")</f>
        <v/>
      </c>
      <c r="DG109" s="17" t="str">
        <f>IFERROR(IF(VLOOKUP(E109,DC100:DH105,4,0)="なし","",VLOOKUP(E109,DC100:DH105,4,0)),"")</f>
        <v/>
      </c>
      <c r="DH109" s="17" t="str">
        <f>IFERROR(IF(VLOOKUP(E111,DC100:DH105,4,0)="なし","",VLOOKUP(E111,DC100:DH105,4,0)),"")</f>
        <v/>
      </c>
    </row>
    <row r="110" spans="5:112" ht="11.25" customHeight="1" x14ac:dyDescent="0.15">
      <c r="E110" s="174"/>
      <c r="F110" s="174"/>
      <c r="G110" s="174"/>
      <c r="H110" s="177"/>
      <c r="I110" s="177"/>
      <c r="J110" s="177"/>
      <c r="K110" s="177"/>
      <c r="L110" s="177"/>
      <c r="M110" s="177"/>
      <c r="N110" s="177"/>
      <c r="O110" s="177"/>
      <c r="P110" s="177"/>
      <c r="Q110" s="177"/>
      <c r="R110" s="177"/>
      <c r="S110" s="177"/>
      <c r="T110" s="177"/>
      <c r="U110" s="177"/>
      <c r="V110" s="177"/>
      <c r="W110" s="177"/>
      <c r="X110" s="176"/>
      <c r="Y110" s="176"/>
      <c r="Z110" s="176"/>
      <c r="AA110" s="176"/>
      <c r="AB110" s="176"/>
      <c r="AC110" s="176"/>
      <c r="AD110" s="176"/>
      <c r="AE110" s="176"/>
      <c r="AF110" s="176"/>
      <c r="AG110" s="176"/>
      <c r="AH110" s="176"/>
      <c r="AI110" s="176"/>
      <c r="AJ110" s="176"/>
      <c r="AK110" s="176"/>
      <c r="AL110" s="176"/>
      <c r="AM110" s="176"/>
      <c r="AN110" s="176"/>
      <c r="AO110" s="176"/>
      <c r="AP110" s="176"/>
      <c r="AQ110" s="176"/>
      <c r="AR110" s="176"/>
      <c r="AS110" s="176"/>
      <c r="AT110" s="176"/>
      <c r="AU110" s="176"/>
      <c r="AV110" s="176"/>
      <c r="AW110" s="176"/>
      <c r="AX110" s="176"/>
      <c r="AY110" s="176"/>
      <c r="AZ110" s="176"/>
      <c r="BA110" s="176"/>
      <c r="BB110" s="176"/>
      <c r="BC110" s="176"/>
      <c r="BD110" s="176"/>
      <c r="BE110" s="176"/>
      <c r="BF110" s="176"/>
      <c r="BG110" s="176"/>
      <c r="BH110" s="176"/>
      <c r="BI110" s="176"/>
      <c r="BJ110" s="176"/>
      <c r="BK110" s="176"/>
      <c r="BL110" s="176"/>
      <c r="BM110" s="176"/>
      <c r="BN110" s="176"/>
      <c r="BO110" s="176"/>
      <c r="BP110" s="176"/>
      <c r="BQ110" s="176"/>
      <c r="BR110" s="176"/>
      <c r="BS110" s="176"/>
      <c r="BT110" s="176"/>
      <c r="BU110" s="176"/>
      <c r="BV110" s="176"/>
      <c r="BW110" s="176"/>
      <c r="BX110" s="176"/>
      <c r="BY110" s="176"/>
      <c r="BZ110" s="176"/>
      <c r="CA110" s="176"/>
      <c r="CB110" s="176"/>
      <c r="CC110" s="176"/>
      <c r="CD110" s="176"/>
      <c r="CE110" s="176"/>
      <c r="CF110" s="176"/>
      <c r="CG110" s="176"/>
      <c r="CH110" s="176"/>
      <c r="CI110" s="176"/>
      <c r="CJ110" s="176"/>
      <c r="CK110" s="176"/>
      <c r="CL110" s="32"/>
      <c r="CM110" s="32"/>
      <c r="CN110" s="32"/>
      <c r="CO110" s="32"/>
      <c r="CP110" s="32"/>
      <c r="CQ110" s="32"/>
      <c r="CR110" s="32"/>
      <c r="CS110" s="32"/>
      <c r="CT110" s="32"/>
      <c r="CU110" s="32"/>
      <c r="CV110" s="32"/>
      <c r="CW110" s="24"/>
      <c r="CX110" s="4"/>
      <c r="CY110" s="4"/>
      <c r="CZ110" s="4"/>
      <c r="DA110" s="4"/>
      <c r="DB110" s="301"/>
      <c r="DC110"/>
      <c r="DD110" s="17" t="str">
        <f>IFERROR(IF(VLOOKUP(E103,DC100:DH105,5,0)="なし","",VLOOKUP(E103,DC100:DH105,5,0)),"")</f>
        <v/>
      </c>
      <c r="DE110" s="17" t="str">
        <f>IFERROR(IF(VLOOKUP(E105,DC100:DH105,5,0)="なし","",VLOOKUP(E105,DC100:DH105,5,0)),"")</f>
        <v/>
      </c>
      <c r="DF110" s="17" t="str">
        <f>IFERROR(IF(VLOOKUP(E107,DC100:DH105,5,0)="なし","",VLOOKUP(E107,DC100:DH105,5,0)),"")</f>
        <v/>
      </c>
      <c r="DG110" s="17" t="str">
        <f>IFERROR(IF(VLOOKUP(E109,DC100:DH105,5,0)="なし","",VLOOKUP(E109,DC100:DH105,5,0)),"")</f>
        <v/>
      </c>
      <c r="DH110" s="17" t="str">
        <f>IFERROR(IF(VLOOKUP(E111,DC100:DH105,5,0)="なし","",VLOOKUP(E111,DC100:DH105,5,0)),"")</f>
        <v/>
      </c>
    </row>
    <row r="111" spans="5:112" ht="11.25" customHeight="1" x14ac:dyDescent="0.15">
      <c r="E111" s="174"/>
      <c r="F111" s="174"/>
      <c r="G111" s="174"/>
      <c r="H111" s="177" t="str">
        <f>(IF(OR($E111="■番号■",$E111=""),"",VLOOKUP($E111,DC100:DD105,2,FALSE)))</f>
        <v/>
      </c>
      <c r="I111" s="177"/>
      <c r="J111" s="177"/>
      <c r="K111" s="177"/>
      <c r="L111" s="177"/>
      <c r="M111" s="177"/>
      <c r="N111" s="177"/>
      <c r="O111" s="177"/>
      <c r="P111" s="177"/>
      <c r="Q111" s="177"/>
      <c r="R111" s="177"/>
      <c r="S111" s="177"/>
      <c r="T111" s="177"/>
      <c r="U111" s="177"/>
      <c r="V111" s="177"/>
      <c r="W111" s="177"/>
      <c r="X111" s="176"/>
      <c r="Y111" s="176"/>
      <c r="Z111" s="176"/>
      <c r="AA111" s="176"/>
      <c r="AB111" s="176"/>
      <c r="AC111" s="176"/>
      <c r="AD111" s="176"/>
      <c r="AE111" s="176"/>
      <c r="AF111" s="176"/>
      <c r="AG111" s="176"/>
      <c r="AH111" s="176"/>
      <c r="AI111" s="176"/>
      <c r="AJ111" s="176"/>
      <c r="AK111" s="176"/>
      <c r="AL111" s="176"/>
      <c r="AM111" s="176"/>
      <c r="AN111" s="176"/>
      <c r="AO111" s="176"/>
      <c r="AP111" s="176"/>
      <c r="AQ111" s="176"/>
      <c r="AR111" s="176"/>
      <c r="AS111" s="176"/>
      <c r="AT111" s="176"/>
      <c r="AU111" s="176"/>
      <c r="AV111" s="176"/>
      <c r="AW111" s="176"/>
      <c r="AX111" s="176"/>
      <c r="AY111" s="176"/>
      <c r="AZ111" s="176"/>
      <c r="BA111" s="176"/>
      <c r="BB111" s="176"/>
      <c r="BC111" s="176"/>
      <c r="BD111" s="176"/>
      <c r="BE111" s="176"/>
      <c r="BF111" s="176"/>
      <c r="BG111" s="176"/>
      <c r="BH111" s="176"/>
      <c r="BI111" s="176"/>
      <c r="BJ111" s="176"/>
      <c r="BK111" s="176"/>
      <c r="BL111" s="176"/>
      <c r="BM111" s="176"/>
      <c r="BN111" s="176"/>
      <c r="BO111" s="176"/>
      <c r="BP111" s="176"/>
      <c r="BQ111" s="176"/>
      <c r="BR111" s="176"/>
      <c r="BS111" s="176"/>
      <c r="BT111" s="176"/>
      <c r="BU111" s="176"/>
      <c r="BV111" s="176"/>
      <c r="BW111" s="176"/>
      <c r="BX111" s="176"/>
      <c r="BY111" s="176"/>
      <c r="BZ111" s="176"/>
      <c r="CA111" s="176"/>
      <c r="CB111" s="176"/>
      <c r="CC111" s="176"/>
      <c r="CD111" s="176"/>
      <c r="CE111" s="176"/>
      <c r="CF111" s="176"/>
      <c r="CG111" s="176"/>
      <c r="CH111" s="176"/>
      <c r="CI111" s="176"/>
      <c r="CJ111" s="176"/>
      <c r="CK111" s="176"/>
      <c r="CL111" s="32"/>
      <c r="CM111" s="32"/>
      <c r="CN111" s="32"/>
      <c r="CO111" s="32"/>
      <c r="CP111" s="32"/>
      <c r="CQ111" s="32"/>
      <c r="CR111" s="32"/>
      <c r="CS111" s="32"/>
      <c r="CT111" s="32"/>
      <c r="CU111" s="32"/>
      <c r="CV111" s="32"/>
      <c r="CW111" s="24"/>
      <c r="CX111" s="4"/>
      <c r="CY111" s="4"/>
      <c r="CZ111" s="4"/>
      <c r="DA111" s="4"/>
      <c r="DB111" s="300">
        <v>5</v>
      </c>
      <c r="DC111" s="16"/>
      <c r="DD111" s="17" t="str">
        <f>IFERROR(IF(VLOOKUP(E103,DC100:DH105,6,0)="なし","",VLOOKUP(E103,DC100:DH105,6,0)),"")</f>
        <v/>
      </c>
      <c r="DE111" s="17" t="str">
        <f>IFERROR(IF(VLOOKUP(E105,DC100:DH105,6,0)="なし","",VLOOKUP(E105,DC100:DH105,6,0)),"")</f>
        <v/>
      </c>
      <c r="DF111" s="17" t="str">
        <f>IFERROR(IF(VLOOKUP(E107,DC100:DH105,6,0)="なし","",VLOOKUP(E107,DC100:DH105,6,0)),"")</f>
        <v/>
      </c>
      <c r="DG111" s="17" t="str">
        <f>IFERROR(IF(VLOOKUP(E109,DC100:DH105,6,0)="なし","",VLOOKUP(E109,DC100:DH105,6,0)),"")</f>
        <v/>
      </c>
      <c r="DH111" s="17" t="str">
        <f>IFERROR(IF(VLOOKUP(E111,DC100:DH105,6,0)="なし","",VLOOKUP(E111,DC100:DH105,6,0)),"")</f>
        <v/>
      </c>
    </row>
    <row r="112" spans="5:112" ht="11.25" customHeight="1" x14ac:dyDescent="0.15">
      <c r="E112" s="174"/>
      <c r="F112" s="174"/>
      <c r="G112" s="174"/>
      <c r="H112" s="177"/>
      <c r="I112" s="177"/>
      <c r="J112" s="177"/>
      <c r="K112" s="177"/>
      <c r="L112" s="177"/>
      <c r="M112" s="177"/>
      <c r="N112" s="177"/>
      <c r="O112" s="177"/>
      <c r="P112" s="177"/>
      <c r="Q112" s="177"/>
      <c r="R112" s="177"/>
      <c r="S112" s="177"/>
      <c r="T112" s="177"/>
      <c r="U112" s="177"/>
      <c r="V112" s="177"/>
      <c r="W112" s="177"/>
      <c r="X112" s="176"/>
      <c r="Y112" s="176"/>
      <c r="Z112" s="176"/>
      <c r="AA112" s="176"/>
      <c r="AB112" s="176"/>
      <c r="AC112" s="176"/>
      <c r="AD112" s="176"/>
      <c r="AE112" s="176"/>
      <c r="AF112" s="176"/>
      <c r="AG112" s="176"/>
      <c r="AH112" s="176"/>
      <c r="AI112" s="176"/>
      <c r="AJ112" s="176"/>
      <c r="AK112" s="176"/>
      <c r="AL112" s="176"/>
      <c r="AM112" s="176"/>
      <c r="AN112" s="176"/>
      <c r="AO112" s="176"/>
      <c r="AP112" s="176"/>
      <c r="AQ112" s="176"/>
      <c r="AR112" s="176"/>
      <c r="AS112" s="176"/>
      <c r="AT112" s="176"/>
      <c r="AU112" s="176"/>
      <c r="AV112" s="176"/>
      <c r="AW112" s="176"/>
      <c r="AX112" s="176"/>
      <c r="AY112" s="176"/>
      <c r="AZ112" s="176"/>
      <c r="BA112" s="176"/>
      <c r="BB112" s="176"/>
      <c r="BC112" s="176"/>
      <c r="BD112" s="176"/>
      <c r="BE112" s="176"/>
      <c r="BF112" s="176"/>
      <c r="BG112" s="176"/>
      <c r="BH112" s="176"/>
      <c r="BI112" s="176"/>
      <c r="BJ112" s="176"/>
      <c r="BK112" s="176"/>
      <c r="BL112" s="176"/>
      <c r="BM112" s="176"/>
      <c r="BN112" s="176"/>
      <c r="BO112" s="176"/>
      <c r="BP112" s="176"/>
      <c r="BQ112" s="176"/>
      <c r="BR112" s="176"/>
      <c r="BS112" s="176"/>
      <c r="BT112" s="176"/>
      <c r="BU112" s="176"/>
      <c r="BV112" s="176"/>
      <c r="BW112" s="176"/>
      <c r="BX112" s="176"/>
      <c r="BY112" s="176"/>
      <c r="BZ112" s="176"/>
      <c r="CA112" s="176"/>
      <c r="CB112" s="176"/>
      <c r="CC112" s="176"/>
      <c r="CD112" s="176"/>
      <c r="CE112" s="176"/>
      <c r="CF112" s="176"/>
      <c r="CG112" s="176"/>
      <c r="CH112" s="176"/>
      <c r="CI112" s="176"/>
      <c r="CJ112" s="176"/>
      <c r="CK112" s="176"/>
      <c r="CL112" s="32"/>
      <c r="CM112" s="32"/>
      <c r="CN112" s="32"/>
      <c r="CO112" s="32"/>
      <c r="CP112" s="32"/>
      <c r="CQ112" s="32"/>
      <c r="CR112" s="32"/>
      <c r="CS112" s="32"/>
      <c r="CT112" s="32"/>
      <c r="CU112" s="32"/>
      <c r="CV112" s="32"/>
      <c r="CW112" s="24"/>
      <c r="CX112" s="4"/>
      <c r="CY112" s="4"/>
      <c r="CZ112" s="4"/>
      <c r="DA112" s="4"/>
      <c r="DB112" s="301"/>
      <c r="DC112" s="16"/>
      <c r="DD112" s="16"/>
      <c r="DE112" s="16"/>
      <c r="DF112" s="16"/>
      <c r="DG112" s="16"/>
      <c r="DH112" s="16"/>
    </row>
    <row r="113" spans="5:112" ht="12.95" customHeight="1" x14ac:dyDescent="0.15">
      <c r="CL113" s="24"/>
      <c r="CM113" s="24"/>
      <c r="CN113" s="24"/>
      <c r="CO113" s="24"/>
      <c r="CP113" s="24"/>
      <c r="CQ113" s="24"/>
      <c r="CR113" s="24"/>
      <c r="CS113" s="24"/>
      <c r="CT113" s="24"/>
      <c r="CU113" s="24"/>
      <c r="CV113" s="24"/>
      <c r="CW113" s="24"/>
      <c r="CX113" s="4"/>
      <c r="CY113" s="4"/>
      <c r="CZ113" s="4"/>
      <c r="DA113" s="4"/>
      <c r="DB113" s="4"/>
      <c r="DC113" s="4"/>
      <c r="DD113" s="4" t="s">
        <v>199</v>
      </c>
      <c r="DE113" s="1" t="s">
        <v>200</v>
      </c>
      <c r="DF113" s="4" t="s">
        <v>201</v>
      </c>
      <c r="DG113" s="1" t="s">
        <v>202</v>
      </c>
      <c r="DH113" s="4" t="s">
        <v>203</v>
      </c>
    </row>
    <row r="114" spans="5:112" ht="12.95" customHeight="1" x14ac:dyDescent="0.15">
      <c r="CL114" s="24"/>
      <c r="CM114" s="24"/>
      <c r="CN114" s="24"/>
      <c r="CO114" s="24"/>
      <c r="CP114" s="24"/>
      <c r="CQ114" s="24"/>
      <c r="CR114" s="24"/>
      <c r="CS114" s="24"/>
      <c r="CT114" s="24"/>
      <c r="CU114" s="24"/>
      <c r="CV114" s="24"/>
      <c r="CW114" s="24"/>
      <c r="CX114" s="4"/>
      <c r="CY114" s="4"/>
      <c r="CZ114" s="4"/>
      <c r="DA114" s="4"/>
      <c r="DB114" s="4"/>
      <c r="DC114" s="4"/>
      <c r="DD114" s="4"/>
    </row>
    <row r="115" spans="5:112" ht="12.95" customHeight="1" x14ac:dyDescent="0.15">
      <c r="CL115" s="24"/>
      <c r="CM115" s="24"/>
      <c r="CN115" s="24"/>
      <c r="CO115" s="24"/>
      <c r="CP115" s="24"/>
      <c r="CQ115" s="24"/>
      <c r="CR115" s="24"/>
      <c r="CS115" s="24"/>
      <c r="CT115" s="24"/>
      <c r="CU115" s="24"/>
      <c r="CV115" s="24"/>
      <c r="CW115" s="24"/>
      <c r="CX115" s="4"/>
      <c r="CY115" s="4"/>
      <c r="CZ115" s="4"/>
      <c r="DA115" s="4"/>
      <c r="DB115" s="4"/>
      <c r="DC115" s="4"/>
      <c r="DD115" s="4"/>
    </row>
    <row r="116" spans="5:112" ht="12.95" customHeight="1" x14ac:dyDescent="0.15">
      <c r="CL116" s="24"/>
      <c r="CM116" s="24"/>
      <c r="CN116" s="24"/>
      <c r="CO116" s="24"/>
      <c r="CP116" s="24"/>
      <c r="CQ116" s="24"/>
      <c r="CR116" s="24"/>
      <c r="CS116" s="24"/>
      <c r="CT116" s="24"/>
      <c r="CU116" s="24"/>
      <c r="CV116" s="24"/>
      <c r="CW116" s="24"/>
      <c r="CX116" s="4"/>
      <c r="CY116" s="4"/>
      <c r="CZ116" s="4"/>
      <c r="DA116" s="4"/>
      <c r="DB116" s="4"/>
      <c r="DC116" s="4"/>
      <c r="DD116" s="4"/>
    </row>
    <row r="117" spans="5:112" ht="12.95" customHeight="1" x14ac:dyDescent="0.15">
      <c r="CL117" s="24"/>
      <c r="CM117" s="24"/>
      <c r="CN117" s="24"/>
      <c r="CO117" s="24"/>
      <c r="CP117" s="24"/>
      <c r="CQ117" s="24"/>
      <c r="CR117" s="24"/>
      <c r="CS117" s="24"/>
      <c r="CT117" s="24"/>
      <c r="CU117" s="24"/>
      <c r="CV117" s="24"/>
      <c r="CW117" s="24"/>
      <c r="CX117" s="4"/>
      <c r="CY117" s="4"/>
      <c r="CZ117" s="4"/>
      <c r="DA117" s="4"/>
      <c r="DB117" s="4"/>
      <c r="DC117" s="4"/>
      <c r="DD117" s="4"/>
    </row>
    <row r="118" spans="5:112" ht="12.95" customHeight="1" x14ac:dyDescent="0.15">
      <c r="CL118" s="100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4"/>
      <c r="CY118" s="4"/>
      <c r="CZ118" s="4"/>
      <c r="DA118" s="4"/>
      <c r="DB118" s="4"/>
      <c r="DC118" s="4"/>
      <c r="DD118" s="4"/>
    </row>
    <row r="119" spans="5:112" ht="12.95" customHeight="1" x14ac:dyDescent="0.15">
      <c r="CL119" s="24"/>
      <c r="CM119" s="24"/>
      <c r="CN119" s="24"/>
      <c r="CO119" s="24"/>
      <c r="CP119" s="24"/>
      <c r="CQ119" s="24"/>
      <c r="CR119" s="24"/>
      <c r="CS119" s="24"/>
      <c r="CT119" s="24"/>
      <c r="CU119" s="24"/>
      <c r="CV119" s="24"/>
      <c r="CW119" s="24"/>
      <c r="CX119" s="4"/>
      <c r="CY119" s="4"/>
      <c r="CZ119" s="4"/>
      <c r="DA119" s="4"/>
      <c r="DB119" s="4"/>
      <c r="DC119" s="4"/>
      <c r="DD119" s="4"/>
    </row>
    <row r="120" spans="5:112" ht="12.95" customHeight="1" x14ac:dyDescent="0.15">
      <c r="CL120" s="24"/>
      <c r="CM120" s="24"/>
      <c r="CN120" s="24"/>
      <c r="CO120" s="24"/>
      <c r="CP120" s="24"/>
      <c r="CQ120" s="24"/>
      <c r="CR120" s="24"/>
      <c r="CS120" s="24"/>
      <c r="CT120" s="24"/>
      <c r="CU120" s="24"/>
      <c r="CV120" s="24"/>
      <c r="CW120" s="24"/>
      <c r="CX120" s="4"/>
      <c r="CY120" s="4"/>
      <c r="CZ120" s="4"/>
      <c r="DA120" s="4"/>
      <c r="DB120" s="4"/>
      <c r="DC120" s="4"/>
      <c r="DD120" s="4"/>
    </row>
    <row r="121" spans="5:112" ht="12.95" hidden="1" customHeight="1" x14ac:dyDescent="0.15">
      <c r="CL121" s="24"/>
      <c r="CM121" s="24"/>
      <c r="CN121" s="24"/>
      <c r="CO121" s="24"/>
      <c r="CP121" s="24"/>
      <c r="CQ121" s="24"/>
      <c r="CR121" s="24"/>
      <c r="CS121" s="24"/>
      <c r="CT121" s="24"/>
      <c r="CU121" s="24"/>
      <c r="CV121" s="24"/>
      <c r="CW121" s="24"/>
      <c r="CX121" s="4"/>
      <c r="CY121" s="4"/>
      <c r="CZ121" s="4"/>
      <c r="DA121" s="4"/>
      <c r="DB121" s="4"/>
      <c r="DC121" s="4"/>
      <c r="DD121" s="4"/>
    </row>
    <row r="122" spans="5:112" ht="12.95" hidden="1" customHeight="1" x14ac:dyDescent="0.15"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  <c r="AE122" s="24"/>
      <c r="AF122" s="24"/>
      <c r="AG122" s="24"/>
      <c r="AH122" s="24"/>
      <c r="AI122" s="24"/>
      <c r="AJ122" s="24"/>
      <c r="AK122" s="24"/>
      <c r="AL122" s="24"/>
      <c r="AM122" s="24"/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  <c r="CQ122" s="24"/>
      <c r="CR122" s="24"/>
      <c r="CS122" s="24"/>
      <c r="CT122" s="24"/>
      <c r="CU122" s="24"/>
      <c r="CV122" s="24"/>
      <c r="CW122" s="24"/>
      <c r="CX122" s="4"/>
      <c r="CY122" s="4"/>
      <c r="CZ122" s="4"/>
      <c r="DA122" s="4"/>
      <c r="DB122" s="4"/>
      <c r="DC122" s="4"/>
      <c r="DD122" s="4"/>
    </row>
    <row r="123" spans="5:112" ht="12.95" hidden="1" customHeight="1" x14ac:dyDescent="0.15"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  <c r="AE123" s="24"/>
      <c r="AF123" s="24"/>
      <c r="AG123" s="24"/>
      <c r="AH123" s="24"/>
      <c r="AI123" s="24"/>
      <c r="AJ123" s="24"/>
      <c r="AK123" s="24"/>
      <c r="AL123" s="24"/>
      <c r="AM123" s="24"/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  <c r="CQ123" s="24"/>
      <c r="CR123" s="24"/>
      <c r="CS123" s="24"/>
      <c r="CT123" s="24"/>
      <c r="CU123" s="24"/>
      <c r="CV123" s="24"/>
      <c r="CW123" s="24"/>
      <c r="CX123" s="4"/>
      <c r="CY123" s="4"/>
      <c r="CZ123" s="4"/>
      <c r="DA123" s="4"/>
      <c r="DB123" s="4"/>
      <c r="DC123" s="4"/>
      <c r="DD123" s="4"/>
    </row>
    <row r="124" spans="5:112" ht="12.95" hidden="1" customHeight="1" x14ac:dyDescent="0.15"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  <c r="AE124" s="24"/>
      <c r="AF124" s="24"/>
      <c r="AG124" s="24"/>
      <c r="AH124" s="24"/>
      <c r="AI124" s="24"/>
      <c r="AJ124" s="24"/>
      <c r="AK124" s="24"/>
      <c r="AL124" s="24"/>
      <c r="AM124" s="24"/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  <c r="CQ124" s="24"/>
      <c r="CR124" s="24"/>
      <c r="CS124" s="24"/>
      <c r="CT124" s="24"/>
      <c r="CU124" s="24"/>
      <c r="CV124" s="24"/>
      <c r="CW124" s="24"/>
      <c r="CX124" s="4"/>
      <c r="CY124" s="4"/>
      <c r="CZ124" s="4"/>
      <c r="DA124" s="4"/>
      <c r="DB124" s="4"/>
      <c r="DC124" s="4"/>
      <c r="DD124" s="4"/>
    </row>
    <row r="125" spans="5:112" ht="12.95" hidden="1" customHeight="1" x14ac:dyDescent="0.15"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  <c r="AE125" s="24"/>
      <c r="AF125" s="24"/>
      <c r="AG125" s="24"/>
      <c r="AH125" s="24"/>
      <c r="AI125" s="24"/>
      <c r="AJ125" s="24"/>
      <c r="AK125" s="24"/>
      <c r="AL125" s="24"/>
      <c r="AM125" s="24"/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  <c r="BQ125" s="24"/>
      <c r="BR125" s="24"/>
      <c r="BS125" s="24"/>
      <c r="BT125" s="24"/>
      <c r="BU125" s="24"/>
      <c r="BV125" s="24"/>
      <c r="BW125" s="24"/>
      <c r="BX125" s="24"/>
      <c r="BY125" s="24"/>
      <c r="BZ125" s="24"/>
      <c r="CA125" s="24"/>
      <c r="CB125" s="24"/>
      <c r="CC125" s="24"/>
      <c r="CD125" s="24"/>
      <c r="CE125" s="24"/>
      <c r="CF125" s="24"/>
      <c r="CG125" s="24"/>
      <c r="CH125" s="24"/>
      <c r="CI125" s="24"/>
      <c r="CJ125" s="24"/>
      <c r="CK125" s="24"/>
      <c r="CL125" s="24"/>
      <c r="CM125" s="24"/>
      <c r="CN125" s="24"/>
      <c r="CO125" s="24"/>
      <c r="CP125" s="24"/>
      <c r="CQ125" s="24"/>
      <c r="CR125" s="24"/>
      <c r="CS125" s="24"/>
      <c r="CT125" s="24"/>
      <c r="CU125" s="24"/>
      <c r="CV125" s="24"/>
      <c r="CW125" s="24"/>
      <c r="CX125" s="4"/>
      <c r="CY125" s="4"/>
      <c r="CZ125" s="4"/>
      <c r="DA125" s="4"/>
      <c r="DB125" s="4"/>
      <c r="DC125" s="4"/>
      <c r="DD125" s="4"/>
    </row>
    <row r="126" spans="5:112" ht="12.95" hidden="1" customHeight="1" x14ac:dyDescent="0.15"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  <c r="AM126" s="24"/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  <c r="BQ126" s="24"/>
      <c r="BR126" s="24"/>
      <c r="BS126" s="24"/>
      <c r="BT126" s="24"/>
      <c r="BU126" s="24"/>
      <c r="BV126" s="24"/>
      <c r="BW126" s="24"/>
      <c r="BX126" s="24"/>
      <c r="BY126" s="24"/>
      <c r="BZ126" s="24"/>
      <c r="CA126" s="24"/>
      <c r="CB126" s="24"/>
      <c r="CC126" s="24"/>
      <c r="CD126" s="24"/>
      <c r="CE126" s="24"/>
      <c r="CF126" s="24"/>
      <c r="CG126" s="24"/>
      <c r="CH126" s="24"/>
      <c r="CI126" s="24"/>
      <c r="CJ126" s="24"/>
      <c r="CK126" s="24"/>
      <c r="CL126" s="24"/>
      <c r="CM126" s="24"/>
      <c r="CN126" s="24"/>
      <c r="CO126" s="24"/>
      <c r="CP126" s="24"/>
      <c r="CQ126" s="24"/>
      <c r="CR126" s="24"/>
      <c r="CS126" s="24"/>
      <c r="CT126" s="24"/>
      <c r="CU126" s="24"/>
      <c r="CV126" s="24"/>
      <c r="CW126" s="24"/>
      <c r="CX126" s="4"/>
      <c r="CY126" s="4"/>
      <c r="CZ126" s="4"/>
      <c r="DA126" s="4"/>
      <c r="DB126" s="4"/>
      <c r="DC126" s="4"/>
      <c r="DD126" s="4"/>
    </row>
    <row r="127" spans="5:112" ht="12.95" hidden="1" customHeight="1" x14ac:dyDescent="0.15"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  <c r="CQ127" s="24"/>
      <c r="CR127" s="24"/>
      <c r="CS127" s="24"/>
      <c r="CT127" s="24"/>
      <c r="CU127" s="24"/>
      <c r="CV127" s="24"/>
      <c r="CW127" s="24"/>
      <c r="CX127" s="4"/>
      <c r="CY127" s="4"/>
      <c r="CZ127" s="4"/>
      <c r="DA127" s="4"/>
      <c r="DB127" s="4"/>
      <c r="DC127" s="4"/>
      <c r="DD127" s="4"/>
    </row>
    <row r="128" spans="5:112" ht="12.95" hidden="1" customHeight="1" x14ac:dyDescent="0.15"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100"/>
      <c r="CM128" s="24"/>
      <c r="CN128" s="24"/>
      <c r="CO128" s="24"/>
      <c r="CP128" s="24"/>
      <c r="CQ128" s="24"/>
      <c r="CR128" s="24"/>
      <c r="CS128" s="24"/>
      <c r="CT128" s="24"/>
      <c r="CU128" s="24"/>
      <c r="CV128" s="24"/>
      <c r="CW128" s="24"/>
      <c r="CX128" s="4"/>
      <c r="CY128" s="4"/>
      <c r="CZ128" s="4"/>
      <c r="DA128" s="4"/>
      <c r="DB128" s="4"/>
      <c r="DC128" s="4"/>
      <c r="DD128" s="4"/>
    </row>
    <row r="129" spans="5:108" ht="12.95" hidden="1" customHeight="1" x14ac:dyDescent="0.15"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  <c r="AE129" s="24"/>
      <c r="AF129" s="24"/>
      <c r="AG129" s="24"/>
      <c r="AH129" s="24"/>
      <c r="AI129" s="24"/>
      <c r="AJ129" s="24"/>
      <c r="AK129" s="24"/>
      <c r="AL129" s="24"/>
      <c r="AM129" s="24"/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  <c r="CQ129" s="24"/>
      <c r="CR129" s="24"/>
      <c r="CS129" s="24"/>
      <c r="CT129" s="24"/>
      <c r="CU129" s="24"/>
      <c r="CV129" s="24"/>
      <c r="CW129" s="24"/>
      <c r="CX129" s="4"/>
      <c r="CY129" s="4"/>
      <c r="CZ129" s="4"/>
      <c r="DA129" s="4"/>
      <c r="DB129" s="4"/>
      <c r="DC129" s="4"/>
      <c r="DD129" s="4"/>
    </row>
    <row r="130" spans="5:108" ht="12.95" hidden="1" customHeight="1" x14ac:dyDescent="0.15"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  <c r="AE130" s="24"/>
      <c r="AF130" s="24"/>
      <c r="AG130" s="24"/>
      <c r="AH130" s="24"/>
      <c r="AI130" s="24"/>
      <c r="AJ130" s="24"/>
      <c r="AK130" s="24"/>
      <c r="AL130" s="24"/>
      <c r="AM130" s="24"/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  <c r="CQ130" s="24"/>
      <c r="CR130" s="24"/>
      <c r="CS130" s="24"/>
      <c r="CT130" s="24"/>
      <c r="CU130" s="24"/>
      <c r="CV130" s="24"/>
      <c r="CW130" s="24"/>
      <c r="CX130" s="4"/>
      <c r="CY130" s="4"/>
      <c r="CZ130" s="4"/>
      <c r="DA130" s="4"/>
      <c r="DB130" s="4"/>
      <c r="DC130" s="4"/>
      <c r="DD130" s="4"/>
    </row>
    <row r="131" spans="5:108" ht="12.95" hidden="1" customHeight="1" x14ac:dyDescent="0.15"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24"/>
      <c r="AK131" s="24"/>
      <c r="AL131" s="24"/>
      <c r="AM131" s="24"/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  <c r="CQ131" s="24"/>
      <c r="CR131" s="24"/>
      <c r="CS131" s="24"/>
      <c r="CT131" s="24"/>
      <c r="CU131" s="24"/>
      <c r="CV131" s="24"/>
      <c r="CW131" s="24"/>
      <c r="CX131" s="4"/>
      <c r="CY131" s="4"/>
      <c r="CZ131" s="4"/>
      <c r="DA131" s="4"/>
      <c r="DB131" s="4"/>
      <c r="DC131" s="4"/>
      <c r="DD131" s="4"/>
    </row>
    <row r="132" spans="5:108" ht="12.95" hidden="1" customHeight="1" x14ac:dyDescent="0.15"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4"/>
      <c r="AF132" s="24"/>
      <c r="AG132" s="24"/>
      <c r="AH132" s="24"/>
      <c r="AI132" s="24"/>
      <c r="AJ132" s="24"/>
      <c r="AK132" s="24"/>
      <c r="AL132" s="24"/>
      <c r="AM132" s="24"/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  <c r="CQ132" s="24"/>
      <c r="CR132" s="24"/>
      <c r="CS132" s="24"/>
      <c r="CT132" s="24"/>
      <c r="CU132" s="24"/>
      <c r="CV132" s="24"/>
      <c r="CW132" s="24"/>
      <c r="CX132" s="4"/>
      <c r="CY132" s="4"/>
      <c r="CZ132" s="4"/>
      <c r="DA132" s="4"/>
      <c r="DB132" s="4"/>
      <c r="DC132" s="4"/>
      <c r="DD132" s="4"/>
    </row>
    <row r="133" spans="5:108" ht="12.95" hidden="1" customHeight="1" x14ac:dyDescent="0.15"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  <c r="AE133" s="24"/>
      <c r="AF133" s="24"/>
      <c r="AG133" s="24"/>
      <c r="AH133" s="24"/>
      <c r="AI133" s="24"/>
      <c r="AJ133" s="24"/>
      <c r="AK133" s="24"/>
      <c r="AL133" s="24"/>
      <c r="AM133" s="24"/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  <c r="CQ133" s="24"/>
      <c r="CR133" s="24"/>
      <c r="CS133" s="24"/>
      <c r="CT133" s="24"/>
      <c r="CU133" s="24"/>
      <c r="CV133" s="24"/>
      <c r="CW133" s="24"/>
      <c r="CX133" s="4"/>
      <c r="CY133" s="4"/>
      <c r="CZ133" s="4"/>
      <c r="DA133" s="4"/>
      <c r="DB133" s="4"/>
      <c r="DC133" s="4"/>
      <c r="DD133" s="4"/>
    </row>
    <row r="134" spans="5:108" ht="12.95" hidden="1" customHeight="1" x14ac:dyDescent="0.15"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  <c r="CQ134" s="24"/>
      <c r="CR134" s="24"/>
      <c r="CS134" s="24"/>
      <c r="CT134" s="24"/>
      <c r="CU134" s="24"/>
      <c r="CV134" s="24"/>
      <c r="CW134" s="24"/>
      <c r="CX134" s="4"/>
      <c r="CY134" s="4"/>
      <c r="CZ134" s="4"/>
      <c r="DA134" s="4"/>
      <c r="DB134" s="4"/>
      <c r="DC134" s="4"/>
      <c r="DD134" s="4"/>
    </row>
    <row r="135" spans="5:108" ht="12.95" hidden="1" customHeight="1" x14ac:dyDescent="0.15"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  <c r="AE135" s="24"/>
      <c r="AF135" s="24"/>
      <c r="AG135" s="24"/>
      <c r="AH135" s="24"/>
      <c r="AI135" s="24"/>
      <c r="AJ135" s="24"/>
      <c r="AK135" s="24"/>
      <c r="AL135" s="24"/>
      <c r="AM135" s="24"/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  <c r="CQ135" s="24"/>
      <c r="CR135" s="24"/>
      <c r="CS135" s="24"/>
      <c r="CT135" s="24"/>
      <c r="CU135" s="24"/>
      <c r="CV135" s="24"/>
      <c r="CW135" s="24"/>
      <c r="CX135" s="4"/>
      <c r="CY135" s="4"/>
      <c r="CZ135" s="4"/>
      <c r="DA135" s="4"/>
      <c r="DB135" s="4"/>
      <c r="DC135" s="4"/>
      <c r="DD135" s="4"/>
    </row>
    <row r="136" spans="5:108" ht="12.95" hidden="1" customHeight="1" x14ac:dyDescent="0.15"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  <c r="AE136" s="24"/>
      <c r="AF136" s="24"/>
      <c r="AG136" s="24"/>
      <c r="AH136" s="24"/>
      <c r="AI136" s="24"/>
      <c r="AJ136" s="24"/>
      <c r="AK136" s="24"/>
      <c r="AL136" s="24"/>
      <c r="AM136" s="24"/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  <c r="CQ136" s="24"/>
      <c r="CR136" s="24"/>
      <c r="CS136" s="24"/>
      <c r="CT136" s="24"/>
      <c r="CU136" s="24"/>
      <c r="CV136" s="24"/>
      <c r="CW136" s="24"/>
      <c r="CX136" s="4"/>
      <c r="CY136" s="4"/>
      <c r="CZ136" s="4"/>
      <c r="DA136" s="4"/>
      <c r="DB136" s="4"/>
      <c r="DC136" s="4"/>
      <c r="DD136" s="4"/>
    </row>
    <row r="137" spans="5:108" ht="12.95" hidden="1" customHeight="1" x14ac:dyDescent="0.15"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  <c r="AE137" s="24"/>
      <c r="AF137" s="24"/>
      <c r="AG137" s="24"/>
      <c r="AH137" s="24"/>
      <c r="AI137" s="24"/>
      <c r="AJ137" s="24"/>
      <c r="AK137" s="24"/>
      <c r="AL137" s="24"/>
      <c r="AM137" s="24"/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  <c r="CQ137" s="24"/>
      <c r="CR137" s="24"/>
      <c r="CS137" s="24"/>
      <c r="CT137" s="24"/>
      <c r="CU137" s="24"/>
      <c r="CV137" s="24"/>
      <c r="CW137" s="24"/>
      <c r="CX137" s="4"/>
      <c r="CY137" s="4"/>
      <c r="CZ137" s="4"/>
      <c r="DA137" s="4"/>
      <c r="DB137" s="4"/>
      <c r="DC137" s="4"/>
      <c r="DD137" s="4"/>
    </row>
    <row r="138" spans="5:108" ht="12.95" hidden="1" customHeight="1" x14ac:dyDescent="0.15"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  <c r="BQ138" s="24"/>
      <c r="BR138" s="24"/>
      <c r="BS138" s="24"/>
      <c r="BT138" s="24"/>
      <c r="BU138" s="24"/>
      <c r="BV138" s="24"/>
      <c r="BW138" s="24"/>
      <c r="BX138" s="24"/>
      <c r="BY138" s="24"/>
      <c r="BZ138" s="24"/>
      <c r="CA138" s="24"/>
      <c r="CB138" s="24"/>
      <c r="CC138" s="24"/>
      <c r="CD138" s="24"/>
      <c r="CE138" s="24"/>
      <c r="CF138" s="24"/>
      <c r="CG138" s="24"/>
      <c r="CH138" s="24"/>
      <c r="CI138" s="24"/>
      <c r="CJ138" s="24"/>
      <c r="CK138" s="24"/>
      <c r="CL138" s="24"/>
      <c r="CM138" s="24"/>
      <c r="CN138" s="24"/>
      <c r="CO138" s="24"/>
      <c r="CP138" s="24"/>
      <c r="CQ138" s="24"/>
      <c r="CR138" s="24"/>
      <c r="CS138" s="24"/>
      <c r="CT138" s="24"/>
      <c r="CU138" s="24"/>
      <c r="CV138" s="24"/>
      <c r="CW138" s="24"/>
      <c r="CX138" s="4"/>
      <c r="CY138" s="4"/>
      <c r="CZ138" s="4"/>
      <c r="DA138" s="4"/>
      <c r="DB138" s="4"/>
      <c r="DC138" s="4"/>
      <c r="DD138" s="4"/>
    </row>
    <row r="139" spans="5:108" ht="12.95" hidden="1" customHeight="1" x14ac:dyDescent="0.15"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  <c r="AM139" s="24"/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4"/>
      <c r="CY139" s="4"/>
      <c r="CZ139" s="4"/>
      <c r="DA139" s="4"/>
      <c r="DB139" s="4"/>
      <c r="DC139" s="4"/>
      <c r="DD139" s="4"/>
    </row>
    <row r="140" spans="5:108" ht="12.95" hidden="1" customHeight="1" x14ac:dyDescent="0.15"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  <c r="AE140" s="24"/>
      <c r="AF140" s="24"/>
      <c r="AG140" s="24"/>
      <c r="AH140" s="24"/>
      <c r="AI140" s="24"/>
      <c r="AJ140" s="24"/>
      <c r="AK140" s="24"/>
      <c r="AL140" s="24"/>
      <c r="AM140" s="24"/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4"/>
      <c r="CY140" s="4"/>
      <c r="CZ140" s="4"/>
      <c r="DA140" s="4"/>
      <c r="DB140" s="4"/>
      <c r="DC140" s="4"/>
      <c r="DD140" s="4"/>
    </row>
    <row r="141" spans="5:108" ht="12.95" hidden="1" customHeight="1" x14ac:dyDescent="0.15"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  <c r="AK141" s="24"/>
      <c r="AL141" s="24"/>
      <c r="AM141" s="24"/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  <c r="CQ141" s="24"/>
      <c r="CR141" s="24"/>
      <c r="CS141" s="24"/>
      <c r="CT141" s="24"/>
      <c r="CU141" s="24"/>
      <c r="CV141" s="24"/>
      <c r="CW141" s="24"/>
      <c r="CX141" s="4"/>
      <c r="CY141" s="4"/>
      <c r="CZ141" s="4"/>
      <c r="DA141" s="4"/>
      <c r="DB141" s="4"/>
      <c r="DC141" s="4"/>
      <c r="DD141" s="4"/>
    </row>
    <row r="142" spans="5:108" ht="12.95" hidden="1" customHeight="1" x14ac:dyDescent="0.15"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  <c r="AK142" s="24"/>
      <c r="AL142" s="24"/>
      <c r="AM142" s="24"/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  <c r="CQ142" s="24"/>
      <c r="CR142" s="24"/>
      <c r="CS142" s="24"/>
      <c r="CT142" s="24"/>
      <c r="CU142" s="24"/>
      <c r="CV142" s="24"/>
      <c r="CW142" s="24"/>
      <c r="CX142" s="4"/>
      <c r="CY142" s="4"/>
      <c r="CZ142" s="4"/>
      <c r="DA142" s="4"/>
      <c r="DB142" s="4"/>
      <c r="DC142" s="4"/>
      <c r="DD142" s="4"/>
    </row>
    <row r="143" spans="5:108" ht="12.95" hidden="1" customHeight="1" x14ac:dyDescent="0.15"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  <c r="CQ143" s="24"/>
      <c r="CR143" s="24"/>
      <c r="CS143" s="24"/>
      <c r="CT143" s="24"/>
      <c r="CU143" s="24"/>
      <c r="CV143" s="24"/>
      <c r="CW143" s="24"/>
      <c r="CX143" s="4"/>
      <c r="CY143" s="4"/>
      <c r="CZ143" s="4"/>
      <c r="DA143" s="4"/>
      <c r="DB143" s="4"/>
      <c r="DC143" s="4"/>
      <c r="DD143" s="4"/>
    </row>
    <row r="144" spans="5:108" ht="12.95" hidden="1" customHeight="1" x14ac:dyDescent="0.15"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  <c r="AE144" s="24"/>
      <c r="AF144" s="24"/>
      <c r="AG144" s="24"/>
      <c r="AH144" s="24"/>
      <c r="AI144" s="24"/>
      <c r="AJ144" s="24"/>
      <c r="AK144" s="24"/>
      <c r="AL144" s="24"/>
      <c r="AM144" s="24"/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W144" s="24"/>
      <c r="CX144" s="4"/>
      <c r="CY144" s="4"/>
      <c r="CZ144" s="4"/>
      <c r="DA144" s="4"/>
      <c r="DB144" s="4"/>
      <c r="DC144" s="4"/>
      <c r="DD144" s="4"/>
    </row>
    <row r="145" spans="5:108" ht="12.95" hidden="1" customHeight="1" x14ac:dyDescent="0.15"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W145" s="24"/>
      <c r="CY145" s="4"/>
      <c r="CZ145" s="4"/>
      <c r="DA145" s="4"/>
      <c r="DB145" s="4"/>
      <c r="DC145" s="4"/>
      <c r="DD145" s="4"/>
    </row>
    <row r="146" spans="5:108" ht="12.95" hidden="1" customHeight="1" x14ac:dyDescent="0.15"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24"/>
      <c r="AH146" s="24"/>
      <c r="AI146" s="24"/>
      <c r="AJ146" s="24"/>
      <c r="AK146" s="24"/>
      <c r="AL146" s="24"/>
      <c r="AM146" s="24"/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Z146" s="4"/>
      <c r="DA146" s="4"/>
      <c r="DB146" s="4"/>
      <c r="DC146" s="4"/>
      <c r="DD146" s="4"/>
    </row>
    <row r="147" spans="5:108" ht="12.95" hidden="1" customHeight="1" x14ac:dyDescent="0.15"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  <c r="AM147" s="24"/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Z147" s="4"/>
      <c r="DA147" s="4"/>
      <c r="DB147" s="4"/>
      <c r="DC147" s="4"/>
      <c r="DD147" s="4"/>
    </row>
    <row r="148" spans="5:108" ht="12.95" hidden="1" customHeight="1" x14ac:dyDescent="0.15"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  <c r="AE148" s="24"/>
      <c r="AF148" s="24"/>
      <c r="AG148" s="24"/>
      <c r="AH148" s="24"/>
      <c r="AI148" s="24"/>
      <c r="AJ148" s="24"/>
      <c r="AK148" s="24"/>
      <c r="AL148" s="24"/>
      <c r="AM148" s="24"/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DA148" s="4"/>
      <c r="DB148" s="4"/>
      <c r="DC148" s="4"/>
      <c r="DD148" s="4"/>
    </row>
    <row r="149" spans="5:108" ht="12.95" hidden="1" customHeight="1" x14ac:dyDescent="0.15"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  <c r="AE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DA149" s="4"/>
      <c r="DB149" s="4"/>
      <c r="DC149" s="4"/>
      <c r="DD149" s="4"/>
    </row>
    <row r="150" spans="5:108" ht="12.95" hidden="1" customHeight="1" x14ac:dyDescent="0.15"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</row>
    <row r="151" spans="5:108" ht="12.95" hidden="1" customHeight="1" x14ac:dyDescent="0.15"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  <c r="AE151" s="24"/>
      <c r="AF151" s="24"/>
      <c r="AG151" s="24"/>
      <c r="AH151" s="24"/>
      <c r="AI151" s="24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</row>
    <row r="152" spans="5:108" ht="12.95" hidden="1" customHeight="1" x14ac:dyDescent="0.15"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  <c r="AE152" s="24"/>
      <c r="AF152" s="24"/>
      <c r="AG152" s="24"/>
      <c r="AH152" s="24"/>
      <c r="AI152" s="24"/>
      <c r="AJ152" s="24"/>
      <c r="AK152" s="24"/>
      <c r="AL152" s="24"/>
      <c r="AM152" s="24"/>
      <c r="AN152" s="24"/>
      <c r="AO152" s="24"/>
      <c r="AP152" s="24"/>
      <c r="AQ152" s="24"/>
      <c r="AR152" s="24"/>
      <c r="AS152" s="24"/>
      <c r="AT152" s="24"/>
      <c r="AU152" s="24"/>
      <c r="AV152" s="24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</row>
    <row r="153" spans="5:108" ht="12.95" hidden="1" customHeight="1" x14ac:dyDescent="0.15"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</row>
    <row r="154" spans="5:108" ht="12.95" hidden="1" customHeight="1" x14ac:dyDescent="0.15"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</row>
    <row r="155" spans="5:108" ht="12.95" hidden="1" customHeight="1" x14ac:dyDescent="0.15"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  <c r="AE155" s="24"/>
      <c r="AF155" s="24"/>
      <c r="AG155" s="24"/>
      <c r="AH155" s="24"/>
      <c r="AI155" s="24"/>
      <c r="AJ155" s="24"/>
      <c r="AK155" s="24"/>
      <c r="AL155" s="24"/>
      <c r="AM155" s="24"/>
      <c r="AN155" s="24"/>
      <c r="AO155" s="24"/>
      <c r="AP155" s="24"/>
      <c r="AQ155" s="24"/>
      <c r="AR155" s="24"/>
      <c r="AS155" s="24"/>
      <c r="AT155" s="24"/>
      <c r="AU155" s="24"/>
      <c r="AV155" s="24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</row>
    <row r="156" spans="5:108" ht="12.95" hidden="1" customHeight="1" x14ac:dyDescent="0.15"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  <c r="AE156" s="24"/>
      <c r="AF156" s="24"/>
      <c r="AG156" s="24"/>
      <c r="AH156" s="24"/>
      <c r="AI156" s="24"/>
      <c r="AJ156" s="24"/>
      <c r="AK156" s="24"/>
      <c r="AL156" s="24"/>
      <c r="AM156" s="24"/>
      <c r="AN156" s="24"/>
      <c r="AO156" s="24"/>
      <c r="AP156" s="24"/>
      <c r="AQ156" s="24"/>
      <c r="AR156" s="24"/>
      <c r="AS156" s="24"/>
      <c r="AT156" s="24"/>
      <c r="AU156" s="24"/>
      <c r="AV156" s="24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</row>
    <row r="157" spans="5:108" ht="12.95" hidden="1" customHeight="1" x14ac:dyDescent="0.15"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  <c r="AE157" s="24"/>
      <c r="AF157" s="24"/>
      <c r="AG157" s="24"/>
      <c r="AH157" s="24"/>
      <c r="AI157" s="24"/>
      <c r="AJ157" s="24"/>
      <c r="AK157" s="24"/>
      <c r="AL157" s="24"/>
      <c r="AM157" s="24"/>
      <c r="AN157" s="24"/>
      <c r="AO157" s="24"/>
      <c r="AP157" s="24"/>
      <c r="AQ157" s="24"/>
      <c r="AR157" s="24"/>
      <c r="AS157" s="24"/>
      <c r="AT157" s="24"/>
      <c r="AU157" s="24"/>
      <c r="AV157" s="24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</row>
    <row r="158" spans="5:108" ht="12.95" hidden="1" customHeight="1" x14ac:dyDescent="0.15"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  <c r="AE158" s="24"/>
      <c r="AF158" s="24"/>
      <c r="AG158" s="24"/>
      <c r="AH158" s="24"/>
      <c r="AI158" s="24"/>
      <c r="AJ158" s="24"/>
      <c r="AK158" s="24"/>
      <c r="AL158" s="24"/>
      <c r="AM158" s="24"/>
      <c r="AN158" s="24"/>
      <c r="AO158" s="24"/>
      <c r="AP158" s="24"/>
      <c r="AQ158" s="24"/>
      <c r="AR158" s="24"/>
      <c r="AS158" s="24"/>
      <c r="AT158" s="24"/>
      <c r="AU158" s="24"/>
      <c r="AV158" s="24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</row>
    <row r="159" spans="5:108" ht="12.95" hidden="1" customHeight="1" x14ac:dyDescent="0.15"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  <c r="AE159" s="24"/>
      <c r="AF159" s="24"/>
      <c r="AG159" s="24"/>
      <c r="AH159" s="24"/>
      <c r="AI159" s="24"/>
      <c r="AJ159" s="24"/>
      <c r="AK159" s="24"/>
      <c r="AL159" s="24"/>
      <c r="AM159" s="24"/>
      <c r="AN159" s="24"/>
      <c r="AO159" s="24"/>
      <c r="AP159" s="24"/>
      <c r="AQ159" s="24"/>
      <c r="AR159" s="24"/>
      <c r="AS159" s="24"/>
      <c r="AT159" s="24"/>
      <c r="AU159" s="24"/>
      <c r="AV159" s="24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</row>
    <row r="160" spans="5:108" ht="12.95" hidden="1" customHeight="1" x14ac:dyDescent="0.15"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  <c r="AE160" s="24"/>
      <c r="AF160" s="24"/>
      <c r="AG160" s="24"/>
      <c r="AH160" s="24"/>
      <c r="AI160" s="24"/>
      <c r="AJ160" s="24"/>
      <c r="AK160" s="24"/>
      <c r="AL160" s="24"/>
      <c r="AM160" s="24"/>
      <c r="AN160" s="24"/>
      <c r="AO160" s="24"/>
      <c r="AP160" s="24"/>
      <c r="AQ160" s="24"/>
      <c r="AR160" s="24"/>
      <c r="AS160" s="24"/>
      <c r="AT160" s="24"/>
      <c r="AU160" s="24"/>
      <c r="AV160" s="24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</row>
    <row r="161" spans="5:89" ht="12.95" hidden="1" customHeight="1" x14ac:dyDescent="0.15"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  <c r="AE161" s="24"/>
      <c r="AF161" s="24"/>
      <c r="AG161" s="24"/>
      <c r="AH161" s="24"/>
      <c r="AI161" s="24"/>
      <c r="AJ161" s="24"/>
      <c r="AK161" s="24"/>
      <c r="AL161" s="24"/>
      <c r="AM161" s="24"/>
      <c r="AN161" s="24"/>
      <c r="AO161" s="24"/>
      <c r="AP161" s="24"/>
      <c r="AQ161" s="24"/>
      <c r="AR161" s="24"/>
      <c r="AS161" s="24"/>
      <c r="AT161" s="24"/>
      <c r="AU161" s="24"/>
      <c r="AV161" s="24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</row>
    <row r="162" spans="5:89" ht="12.95" hidden="1" customHeight="1" x14ac:dyDescent="0.15"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  <c r="AE162" s="24"/>
      <c r="AF162" s="24"/>
      <c r="AG162" s="24"/>
      <c r="AH162" s="24"/>
      <c r="AI162" s="24"/>
      <c r="AJ162" s="24"/>
      <c r="AK162" s="24"/>
      <c r="AL162" s="24"/>
      <c r="AM162" s="24"/>
      <c r="AN162" s="24"/>
      <c r="AO162" s="24"/>
      <c r="AP162" s="24"/>
      <c r="AQ162" s="24"/>
      <c r="AR162" s="24"/>
      <c r="AS162" s="24"/>
      <c r="AT162" s="24"/>
      <c r="AU162" s="24"/>
      <c r="AV162" s="24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</row>
    <row r="163" spans="5:89" ht="12.95" hidden="1" customHeight="1" x14ac:dyDescent="0.15"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  <c r="AE163" s="24"/>
      <c r="AF163" s="24"/>
      <c r="AG163" s="24"/>
      <c r="AH163" s="24"/>
      <c r="AI163" s="24"/>
      <c r="AJ163" s="24"/>
      <c r="AK163" s="24"/>
      <c r="AL163" s="24"/>
      <c r="AM163" s="24"/>
      <c r="AN163" s="24"/>
      <c r="AO163" s="24"/>
      <c r="AP163" s="24"/>
      <c r="AQ163" s="24"/>
      <c r="AR163" s="24"/>
      <c r="AS163" s="24"/>
      <c r="AT163" s="24"/>
      <c r="AU163" s="24"/>
      <c r="AV163" s="24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</row>
    <row r="164" spans="5:89" ht="12.95" hidden="1" customHeight="1" x14ac:dyDescent="0.15"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  <c r="AE164" s="24"/>
      <c r="AF164" s="24"/>
      <c r="AG164" s="24"/>
      <c r="AH164" s="24"/>
      <c r="AI164" s="24"/>
      <c r="AJ164" s="24"/>
      <c r="AK164" s="24"/>
      <c r="AL164" s="24"/>
      <c r="AM164" s="24"/>
      <c r="AN164" s="24"/>
      <c r="AO164" s="24"/>
      <c r="AP164" s="24"/>
      <c r="AQ164" s="24"/>
      <c r="AR164" s="24"/>
      <c r="AS164" s="24"/>
      <c r="AT164" s="24"/>
      <c r="AU164" s="24"/>
      <c r="AV164" s="24"/>
      <c r="AW164" s="24"/>
      <c r="AX164" s="24"/>
      <c r="AY164" s="24"/>
      <c r="AZ164" s="24"/>
      <c r="BA164" s="24"/>
      <c r="BB164" s="24"/>
      <c r="BC164" s="24"/>
      <c r="BD164" s="24"/>
      <c r="BE164" s="24"/>
      <c r="BF164" s="24"/>
      <c r="BG164" s="24"/>
      <c r="BH164" s="24"/>
      <c r="BI164" s="24"/>
      <c r="BJ164" s="24"/>
      <c r="BK164" s="24"/>
      <c r="BL164" s="24"/>
      <c r="BM164" s="24"/>
      <c r="BN164" s="24"/>
      <c r="BO164" s="24"/>
      <c r="BP164" s="24"/>
      <c r="BQ164" s="24"/>
      <c r="BR164" s="24"/>
      <c r="BS164" s="24"/>
      <c r="BT164" s="24"/>
      <c r="BU164" s="24"/>
      <c r="BV164" s="24"/>
      <c r="BW164" s="24"/>
      <c r="BX164" s="24"/>
      <c r="BY164" s="24"/>
      <c r="BZ164" s="24"/>
      <c r="CA164" s="24"/>
      <c r="CB164" s="24"/>
      <c r="CC164" s="24"/>
      <c r="CD164" s="24"/>
      <c r="CE164" s="24"/>
      <c r="CF164" s="24"/>
      <c r="CG164" s="24"/>
      <c r="CH164" s="24"/>
      <c r="CI164" s="24"/>
      <c r="CJ164" s="24"/>
      <c r="CK164" s="24"/>
    </row>
    <row r="165" spans="5:89" ht="12.95" hidden="1" customHeight="1" x14ac:dyDescent="0.15"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4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</row>
    <row r="166" spans="5:89" ht="12.95" hidden="1" customHeight="1" x14ac:dyDescent="0.15"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  <c r="AE166" s="24"/>
      <c r="AF166" s="24"/>
      <c r="AG166" s="24"/>
      <c r="AH166" s="24"/>
      <c r="AI166" s="24"/>
      <c r="AJ166" s="24"/>
      <c r="AK166" s="24"/>
      <c r="AL166" s="24"/>
      <c r="AM166" s="24"/>
      <c r="AN166" s="24"/>
      <c r="AO166" s="24"/>
      <c r="AP166" s="24"/>
      <c r="AQ166" s="24"/>
      <c r="AR166" s="24"/>
      <c r="AS166" s="24"/>
      <c r="AT166" s="24"/>
      <c r="AU166" s="24"/>
      <c r="AV166" s="24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</row>
    <row r="167" spans="5:89" ht="12.95" hidden="1" customHeight="1" x14ac:dyDescent="0.15"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  <c r="AE167" s="24"/>
      <c r="AF167" s="24"/>
      <c r="AG167" s="24"/>
      <c r="AH167" s="24"/>
      <c r="AI167" s="24"/>
      <c r="AJ167" s="24"/>
      <c r="AK167" s="24"/>
      <c r="AL167" s="24"/>
      <c r="AM167" s="24"/>
      <c r="AN167" s="24"/>
      <c r="AO167" s="24"/>
      <c r="AP167" s="24"/>
      <c r="AQ167" s="24"/>
      <c r="AR167" s="24"/>
      <c r="AS167" s="24"/>
      <c r="AT167" s="24"/>
      <c r="AU167" s="24"/>
      <c r="AV167" s="24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</row>
    <row r="168" spans="5:89" ht="12.95" hidden="1" customHeight="1" x14ac:dyDescent="0.15"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  <c r="AE168" s="24"/>
      <c r="AF168" s="24"/>
      <c r="AG168" s="24"/>
      <c r="AH168" s="24"/>
      <c r="AI168" s="24"/>
      <c r="AJ168" s="24"/>
      <c r="AK168" s="24"/>
      <c r="AL168" s="24"/>
      <c r="AM168" s="24"/>
      <c r="AN168" s="24"/>
      <c r="AO168" s="24"/>
      <c r="AP168" s="24"/>
      <c r="AQ168" s="24"/>
      <c r="AR168" s="24"/>
      <c r="AS168" s="24"/>
      <c r="AT168" s="24"/>
      <c r="AU168" s="24"/>
      <c r="AV168" s="24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</row>
    <row r="169" spans="5:89" ht="12.95" hidden="1" customHeight="1" x14ac:dyDescent="0.15"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</row>
    <row r="170" spans="5:89" ht="12.95" hidden="1" customHeight="1" x14ac:dyDescent="0.15"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  <c r="AE170" s="24"/>
      <c r="AF170" s="24"/>
      <c r="AG170" s="24"/>
      <c r="AH170" s="24"/>
      <c r="AI170" s="24"/>
      <c r="AJ170" s="24"/>
      <c r="AK170" s="24"/>
      <c r="AL170" s="24"/>
      <c r="AM170" s="24"/>
      <c r="AN170" s="24"/>
      <c r="AO170" s="24"/>
      <c r="AP170" s="24"/>
      <c r="AQ170" s="24"/>
      <c r="AR170" s="24"/>
      <c r="AS170" s="24"/>
      <c r="AT170" s="24"/>
      <c r="AU170" s="24"/>
      <c r="AV170" s="24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</row>
    <row r="171" spans="5:89" ht="12.95" hidden="1" customHeight="1" x14ac:dyDescent="0.15"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  <c r="AM171" s="24"/>
      <c r="AN171" s="24"/>
      <c r="AO171" s="24"/>
      <c r="AP171" s="24"/>
      <c r="AQ171" s="24"/>
      <c r="AR171" s="24"/>
      <c r="AS171" s="24"/>
      <c r="AT171" s="24"/>
      <c r="AU171" s="24"/>
      <c r="AV171" s="24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</row>
    <row r="172" spans="5:89" ht="12.95" hidden="1" customHeight="1" x14ac:dyDescent="0.15"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  <c r="AE172" s="24"/>
      <c r="AF172" s="24"/>
      <c r="AG172" s="24"/>
      <c r="AH172" s="24"/>
      <c r="AI172" s="24"/>
      <c r="AJ172" s="24"/>
      <c r="AK172" s="24"/>
      <c r="AL172" s="24"/>
      <c r="AM172" s="24"/>
      <c r="AN172" s="24"/>
      <c r="AO172" s="24"/>
      <c r="AP172" s="24"/>
      <c r="AQ172" s="24"/>
      <c r="AR172" s="24"/>
      <c r="AS172" s="24"/>
      <c r="AT172" s="24"/>
      <c r="AU172" s="24"/>
      <c r="AV172" s="24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</row>
    <row r="173" spans="5:89" ht="12.95" hidden="1" customHeight="1" x14ac:dyDescent="0.15"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  <c r="AE173" s="24"/>
      <c r="AF173" s="24"/>
      <c r="AG173" s="24"/>
      <c r="AH173" s="24"/>
      <c r="AI173" s="24"/>
      <c r="AJ173" s="24"/>
      <c r="AK173" s="24"/>
      <c r="AL173" s="24"/>
      <c r="AM173" s="24"/>
      <c r="AN173" s="24"/>
      <c r="AO173" s="24"/>
      <c r="AP173" s="24"/>
      <c r="AQ173" s="24"/>
      <c r="AR173" s="24"/>
      <c r="AS173" s="24"/>
      <c r="AT173" s="24"/>
      <c r="AU173" s="24"/>
      <c r="AV173" s="24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</row>
    <row r="174" spans="5:89" ht="12.95" hidden="1" customHeight="1" x14ac:dyDescent="0.15"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  <c r="AE174" s="24"/>
      <c r="AF174" s="24"/>
      <c r="AG174" s="24"/>
      <c r="AH174" s="24"/>
      <c r="AI174" s="24"/>
      <c r="AJ174" s="24"/>
      <c r="AK174" s="24"/>
      <c r="AL174" s="24"/>
      <c r="AM174" s="24"/>
      <c r="AN174" s="24"/>
      <c r="AO174" s="24"/>
      <c r="AP174" s="24"/>
      <c r="AQ174" s="24"/>
      <c r="AR174" s="24"/>
      <c r="AS174" s="24"/>
      <c r="AT174" s="24"/>
      <c r="AU174" s="24"/>
      <c r="AV174" s="24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</row>
    <row r="175" spans="5:89" ht="12.95" hidden="1" customHeight="1" x14ac:dyDescent="0.15"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</row>
    <row r="176" spans="5:89" ht="12.95" hidden="1" customHeight="1" x14ac:dyDescent="0.15"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  <c r="AE176" s="24"/>
      <c r="AF176" s="24"/>
      <c r="AG176" s="24"/>
      <c r="AH176" s="24"/>
      <c r="AI176" s="24"/>
      <c r="AJ176" s="24"/>
      <c r="AK176" s="24"/>
      <c r="AL176" s="24"/>
      <c r="AM176" s="24"/>
      <c r="AN176" s="24"/>
      <c r="AO176" s="24"/>
      <c r="AP176" s="24"/>
      <c r="AQ176" s="24"/>
      <c r="AR176" s="24"/>
      <c r="AS176" s="24"/>
      <c r="AT176" s="24"/>
      <c r="AU176" s="24"/>
      <c r="AV176" s="24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</row>
    <row r="177" spans="5:89" ht="12.95" hidden="1" customHeight="1" x14ac:dyDescent="0.15"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  <c r="AE177" s="24"/>
      <c r="AF177" s="24"/>
      <c r="AG177" s="24"/>
      <c r="AH177" s="24"/>
      <c r="AI177" s="24"/>
      <c r="AJ177" s="24"/>
      <c r="AK177" s="24"/>
      <c r="AL177" s="24"/>
      <c r="AM177" s="24"/>
      <c r="AN177" s="24"/>
      <c r="AO177" s="24"/>
      <c r="AP177" s="24"/>
      <c r="AQ177" s="24"/>
      <c r="AR177" s="24"/>
      <c r="AS177" s="24"/>
      <c r="AT177" s="24"/>
      <c r="AU177" s="24"/>
      <c r="AV177" s="24"/>
      <c r="AW177" s="24"/>
      <c r="AX177" s="24"/>
      <c r="AY177" s="24"/>
      <c r="AZ177" s="24"/>
      <c r="BA177" s="24"/>
      <c r="BB177" s="24"/>
      <c r="BC177" s="24"/>
      <c r="BD177" s="24"/>
      <c r="BE177" s="24"/>
      <c r="BF177" s="24"/>
      <c r="BG177" s="24"/>
      <c r="BH177" s="24"/>
      <c r="BI177" s="24"/>
      <c r="BJ177" s="24"/>
      <c r="BK177" s="24"/>
      <c r="BL177" s="24"/>
      <c r="BM177" s="24"/>
      <c r="BN177" s="24"/>
      <c r="BO177" s="24"/>
      <c r="BP177" s="24"/>
      <c r="BQ177" s="24"/>
      <c r="BR177" s="24"/>
      <c r="BS177" s="24"/>
      <c r="BT177" s="24"/>
      <c r="BU177" s="24"/>
      <c r="BV177" s="24"/>
      <c r="BW177" s="24"/>
      <c r="BX177" s="24"/>
      <c r="BY177" s="24"/>
      <c r="BZ177" s="24"/>
      <c r="CA177" s="24"/>
      <c r="CB177" s="24"/>
      <c r="CC177" s="24"/>
      <c r="CD177" s="24"/>
      <c r="CE177" s="24"/>
      <c r="CF177" s="24"/>
      <c r="CG177" s="24"/>
      <c r="CH177" s="24"/>
      <c r="CI177" s="24"/>
      <c r="CJ177" s="24"/>
      <c r="CK177" s="24"/>
    </row>
    <row r="178" spans="5:89" ht="12.95" hidden="1" customHeight="1" x14ac:dyDescent="0.15"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  <c r="AE178" s="24"/>
      <c r="AF178" s="24"/>
      <c r="AG178" s="24"/>
      <c r="AH178" s="24"/>
      <c r="AI178" s="24"/>
      <c r="AJ178" s="24"/>
      <c r="AK178" s="24"/>
      <c r="AL178" s="24"/>
      <c r="AM178" s="24"/>
      <c r="AN178" s="24"/>
      <c r="AO178" s="24"/>
      <c r="AP178" s="24"/>
      <c r="AQ178" s="24"/>
      <c r="AR178" s="24"/>
      <c r="AS178" s="24"/>
      <c r="AT178" s="24"/>
      <c r="AU178" s="24"/>
      <c r="AV178" s="24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</row>
    <row r="179" spans="5:89" ht="12.95" hidden="1" customHeight="1" x14ac:dyDescent="0.15"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24"/>
      <c r="AH179" s="24"/>
      <c r="AI179" s="24"/>
      <c r="AJ179" s="24"/>
      <c r="AK179" s="24"/>
      <c r="AL179" s="24"/>
      <c r="AM179" s="24"/>
      <c r="AN179" s="24"/>
      <c r="AO179" s="24"/>
      <c r="AP179" s="24"/>
      <c r="AQ179" s="24"/>
      <c r="AR179" s="24"/>
      <c r="AS179" s="24"/>
      <c r="AT179" s="24"/>
      <c r="AU179" s="24"/>
      <c r="AV179" s="24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</row>
    <row r="180" spans="5:89" ht="12.95" hidden="1" customHeight="1" x14ac:dyDescent="0.15"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  <c r="AE180" s="24"/>
      <c r="AF180" s="24"/>
      <c r="AG180" s="24"/>
      <c r="AH180" s="24"/>
      <c r="AI180" s="24"/>
      <c r="AJ180" s="24"/>
      <c r="AK180" s="24"/>
      <c r="AL180" s="24"/>
      <c r="AM180" s="24"/>
      <c r="AN180" s="24"/>
      <c r="AO180" s="24"/>
      <c r="AP180" s="24"/>
      <c r="AQ180" s="24"/>
      <c r="AR180" s="24"/>
      <c r="AS180" s="24"/>
      <c r="AT180" s="24"/>
      <c r="AU180" s="24"/>
      <c r="AV180" s="24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</row>
    <row r="181" spans="5:89" ht="12.95" hidden="1" customHeight="1" x14ac:dyDescent="0.15"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4"/>
      <c r="AF181" s="24"/>
      <c r="AG181" s="24"/>
      <c r="AH181" s="24"/>
      <c r="AI181" s="24"/>
      <c r="AJ181" s="24"/>
      <c r="AK181" s="24"/>
      <c r="AL181" s="24"/>
      <c r="AM181" s="24"/>
      <c r="AN181" s="24"/>
      <c r="AO181" s="24"/>
      <c r="AP181" s="24"/>
      <c r="AQ181" s="24"/>
      <c r="AR181" s="24"/>
      <c r="AS181" s="24"/>
      <c r="AT181" s="24"/>
      <c r="AU181" s="24"/>
      <c r="AV181" s="24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</row>
    <row r="182" spans="5:89" ht="12.95" hidden="1" customHeight="1" x14ac:dyDescent="0.15"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  <c r="AM182" s="24"/>
      <c r="AN182" s="24"/>
      <c r="AO182" s="24"/>
      <c r="AP182" s="24"/>
      <c r="AQ182" s="24"/>
      <c r="AR182" s="24"/>
      <c r="AS182" s="24"/>
      <c r="AT182" s="24"/>
      <c r="AU182" s="24"/>
      <c r="AV182" s="24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</row>
    <row r="183" spans="5:89" ht="12.95" hidden="1" customHeight="1" x14ac:dyDescent="0.15"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  <c r="AE183" s="24"/>
      <c r="AF183" s="24"/>
      <c r="AG183" s="24"/>
      <c r="AH183" s="24"/>
      <c r="AI183" s="24"/>
      <c r="AJ183" s="24"/>
      <c r="AK183" s="24"/>
      <c r="AL183" s="24"/>
      <c r="AM183" s="24"/>
      <c r="AN183" s="24"/>
      <c r="AO183" s="24"/>
      <c r="AP183" s="24"/>
      <c r="AQ183" s="24"/>
      <c r="AR183" s="24"/>
      <c r="AS183" s="24"/>
      <c r="AT183" s="24"/>
      <c r="AU183" s="24"/>
      <c r="AV183" s="24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</row>
    <row r="184" spans="5:89" ht="12.95" hidden="1" customHeight="1" x14ac:dyDescent="0.15"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  <c r="AE184" s="24"/>
      <c r="AF184" s="24"/>
      <c r="AG184" s="24"/>
      <c r="AH184" s="24"/>
      <c r="AI184" s="24"/>
      <c r="AJ184" s="24"/>
      <c r="AK184" s="24"/>
      <c r="AL184" s="24"/>
      <c r="AM184" s="24"/>
      <c r="AN184" s="24"/>
      <c r="AO184" s="24"/>
      <c r="AP184" s="24"/>
      <c r="AQ184" s="24"/>
      <c r="AR184" s="24"/>
      <c r="AS184" s="24"/>
      <c r="AT184" s="24"/>
      <c r="AU184" s="24"/>
      <c r="AV184" s="24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</row>
    <row r="185" spans="5:89" ht="12.95" hidden="1" customHeight="1" x14ac:dyDescent="0.15"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  <c r="AE185" s="24"/>
      <c r="AF185" s="24"/>
      <c r="AG185" s="24"/>
      <c r="AH185" s="24"/>
      <c r="AI185" s="24"/>
      <c r="AJ185" s="24"/>
      <c r="AK185" s="24"/>
      <c r="AL185" s="24"/>
      <c r="AM185" s="24"/>
      <c r="AN185" s="24"/>
      <c r="AO185" s="24"/>
      <c r="AP185" s="24"/>
      <c r="AQ185" s="24"/>
      <c r="AR185" s="24"/>
      <c r="AS185" s="24"/>
      <c r="AT185" s="24"/>
      <c r="AU185" s="24"/>
      <c r="AV185" s="24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</row>
    <row r="186" spans="5:89" ht="12.95" hidden="1" customHeight="1" x14ac:dyDescent="0.15"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  <c r="AE186" s="24"/>
      <c r="AF186" s="24"/>
      <c r="AG186" s="24"/>
      <c r="AH186" s="24"/>
      <c r="AI186" s="24"/>
      <c r="AJ186" s="24"/>
      <c r="AK186" s="24"/>
      <c r="AL186" s="24"/>
      <c r="AM186" s="24"/>
      <c r="AN186" s="24"/>
      <c r="AO186" s="24"/>
      <c r="AP186" s="24"/>
      <c r="AQ186" s="24"/>
      <c r="AR186" s="24"/>
      <c r="AS186" s="24"/>
      <c r="AT186" s="24"/>
      <c r="AU186" s="24"/>
      <c r="AV186" s="24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</row>
    <row r="187" spans="5:89" ht="12.95" hidden="1" customHeight="1" x14ac:dyDescent="0.15"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</row>
    <row r="188" spans="5:89" ht="12.95" hidden="1" customHeight="1" x14ac:dyDescent="0.15"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  <c r="AE188" s="24"/>
      <c r="AF188" s="24"/>
      <c r="AG188" s="24"/>
      <c r="AH188" s="24"/>
      <c r="AI188" s="24"/>
      <c r="AJ188" s="24"/>
      <c r="AK188" s="24"/>
      <c r="AL188" s="24"/>
      <c r="AM188" s="24"/>
      <c r="AN188" s="24"/>
      <c r="AO188" s="24"/>
      <c r="AP188" s="24"/>
      <c r="AQ188" s="24"/>
      <c r="AR188" s="24"/>
      <c r="AS188" s="24"/>
      <c r="AT188" s="24"/>
      <c r="AU188" s="24"/>
      <c r="AV188" s="24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</row>
    <row r="189" spans="5:89" ht="12.95" hidden="1" customHeight="1" x14ac:dyDescent="0.15"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  <c r="AE189" s="24"/>
      <c r="AF189" s="24"/>
      <c r="AG189" s="24"/>
      <c r="AH189" s="24"/>
      <c r="AI189" s="24"/>
      <c r="AJ189" s="24"/>
      <c r="AK189" s="24"/>
      <c r="AL189" s="24"/>
      <c r="AM189" s="24"/>
      <c r="AN189" s="24"/>
      <c r="AO189" s="24"/>
      <c r="AP189" s="24"/>
      <c r="AQ189" s="24"/>
      <c r="AR189" s="24"/>
      <c r="AS189" s="24"/>
      <c r="AT189" s="24"/>
      <c r="AU189" s="24"/>
      <c r="AV189" s="24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</row>
    <row r="190" spans="5:89" ht="12.95" hidden="1" customHeight="1" x14ac:dyDescent="0.15"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  <c r="AE190" s="24"/>
      <c r="AF190" s="24"/>
      <c r="AG190" s="24"/>
      <c r="AH190" s="24"/>
      <c r="AI190" s="24"/>
      <c r="AJ190" s="24"/>
      <c r="AK190" s="24"/>
      <c r="AL190" s="24"/>
      <c r="AM190" s="24"/>
      <c r="AN190" s="24"/>
      <c r="AO190" s="24"/>
      <c r="AP190" s="24"/>
      <c r="AQ190" s="24"/>
      <c r="AR190" s="24"/>
      <c r="AS190" s="24"/>
      <c r="AT190" s="24"/>
      <c r="AU190" s="24"/>
      <c r="AV190" s="24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</row>
    <row r="191" spans="5:89" ht="12.95" hidden="1" customHeight="1" x14ac:dyDescent="0.15"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  <c r="AE191" s="24"/>
      <c r="AF191" s="24"/>
      <c r="AG191" s="24"/>
      <c r="AH191" s="24"/>
      <c r="AI191" s="24"/>
      <c r="AJ191" s="24"/>
      <c r="AK191" s="24"/>
      <c r="AL191" s="24"/>
      <c r="AM191" s="24"/>
      <c r="AN191" s="24"/>
      <c r="AO191" s="24"/>
      <c r="AP191" s="24"/>
      <c r="AQ191" s="24"/>
      <c r="AR191" s="24"/>
      <c r="AS191" s="24"/>
      <c r="AT191" s="24"/>
      <c r="AU191" s="24"/>
      <c r="AV191" s="24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</row>
    <row r="192" spans="5:89" ht="12.95" hidden="1" customHeight="1" x14ac:dyDescent="0.15"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</row>
    <row r="193" spans="5:89" ht="12.95" hidden="1" customHeight="1" x14ac:dyDescent="0.15"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  <c r="AE193" s="24"/>
      <c r="AF193" s="24"/>
      <c r="AG193" s="24"/>
      <c r="AH193" s="24"/>
      <c r="AI193" s="24"/>
      <c r="AJ193" s="24"/>
      <c r="AK193" s="24"/>
      <c r="AL193" s="24"/>
      <c r="AM193" s="24"/>
      <c r="AN193" s="24"/>
      <c r="AO193" s="24"/>
      <c r="AP193" s="24"/>
      <c r="AQ193" s="24"/>
      <c r="AR193" s="24"/>
      <c r="AS193" s="24"/>
      <c r="AT193" s="24"/>
      <c r="AU193" s="24"/>
      <c r="AV193" s="24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</row>
    <row r="194" spans="5:89" ht="12.95" hidden="1" customHeight="1" x14ac:dyDescent="0.15"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  <c r="AE194" s="24"/>
      <c r="AF194" s="24"/>
      <c r="AG194" s="24"/>
      <c r="AH194" s="24"/>
      <c r="AI194" s="24"/>
      <c r="AJ194" s="24"/>
      <c r="AK194" s="24"/>
      <c r="AL194" s="24"/>
      <c r="AM194" s="24"/>
      <c r="AN194" s="24"/>
      <c r="AO194" s="24"/>
      <c r="AP194" s="24"/>
      <c r="AQ194" s="24"/>
      <c r="AR194" s="24"/>
      <c r="AS194" s="24"/>
      <c r="AT194" s="24"/>
      <c r="AU194" s="24"/>
      <c r="AV194" s="24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</row>
    <row r="195" spans="5:89" ht="12.95" hidden="1" customHeight="1" x14ac:dyDescent="0.15"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  <c r="AM195" s="24"/>
      <c r="AN195" s="24"/>
      <c r="AO195" s="24"/>
      <c r="AP195" s="24"/>
      <c r="AQ195" s="24"/>
      <c r="AR195" s="24"/>
      <c r="AS195" s="24"/>
      <c r="AT195" s="24"/>
      <c r="AU195" s="24"/>
      <c r="AV195" s="24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</row>
    <row r="196" spans="5:89" ht="12.95" hidden="1" customHeight="1" x14ac:dyDescent="0.15"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  <c r="AE196" s="24"/>
      <c r="AF196" s="24"/>
      <c r="AG196" s="24"/>
      <c r="AH196" s="24"/>
      <c r="AI196" s="24"/>
      <c r="AJ196" s="24"/>
      <c r="AK196" s="24"/>
      <c r="AL196" s="24"/>
      <c r="AM196" s="24"/>
      <c r="AN196" s="24"/>
      <c r="AO196" s="24"/>
      <c r="AP196" s="24"/>
      <c r="AQ196" s="24"/>
      <c r="AR196" s="24"/>
      <c r="AS196" s="24"/>
      <c r="AT196" s="24"/>
      <c r="AU196" s="24"/>
      <c r="AV196" s="24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</row>
    <row r="197" spans="5:89" ht="12.95" hidden="1" customHeight="1" x14ac:dyDescent="0.15"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  <c r="AE197" s="24"/>
      <c r="AF197" s="24"/>
      <c r="AG197" s="24"/>
      <c r="AH197" s="24"/>
      <c r="AI197" s="24"/>
      <c r="AJ197" s="24"/>
      <c r="AK197" s="24"/>
      <c r="AL197" s="24"/>
      <c r="AM197" s="24"/>
      <c r="AN197" s="24"/>
      <c r="AO197" s="24"/>
      <c r="AP197" s="24"/>
      <c r="AQ197" s="24"/>
      <c r="AR197" s="24"/>
      <c r="AS197" s="24"/>
      <c r="AT197" s="24"/>
      <c r="AU197" s="24"/>
      <c r="AV197" s="24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</row>
    <row r="198" spans="5:89" ht="12.95" hidden="1" customHeight="1" x14ac:dyDescent="0.15"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  <c r="AE198" s="24"/>
      <c r="AF198" s="24"/>
      <c r="AG198" s="24"/>
      <c r="AH198" s="24"/>
      <c r="AI198" s="24"/>
      <c r="AJ198" s="24"/>
      <c r="AK198" s="24"/>
      <c r="AL198" s="24"/>
      <c r="AM198" s="24"/>
      <c r="AN198" s="24"/>
      <c r="AO198" s="24"/>
      <c r="AP198" s="24"/>
      <c r="AQ198" s="24"/>
      <c r="AR198" s="24"/>
      <c r="AS198" s="24"/>
      <c r="AT198" s="24"/>
      <c r="AU198" s="24"/>
      <c r="AV198" s="24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</row>
    <row r="199" spans="5:89" ht="12.95" hidden="1" customHeight="1" x14ac:dyDescent="0.15"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  <c r="AE199" s="24"/>
      <c r="AF199" s="24"/>
      <c r="AG199" s="24"/>
      <c r="AH199" s="24"/>
      <c r="AI199" s="24"/>
      <c r="AJ199" s="24"/>
      <c r="AK199" s="24"/>
      <c r="AL199" s="24"/>
      <c r="AM199" s="24"/>
      <c r="AN199" s="24"/>
      <c r="AO199" s="24"/>
      <c r="AP199" s="24"/>
      <c r="AQ199" s="24"/>
      <c r="AR199" s="24"/>
      <c r="AS199" s="24"/>
      <c r="AT199" s="24"/>
      <c r="AU199" s="24"/>
      <c r="AV199" s="24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</row>
    <row r="200" spans="5:89" ht="12.95" hidden="1" customHeight="1" x14ac:dyDescent="0.15"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  <c r="AE200" s="24"/>
      <c r="AF200" s="24"/>
      <c r="AG200" s="24"/>
      <c r="AH200" s="24"/>
      <c r="AI200" s="24"/>
      <c r="AJ200" s="24"/>
      <c r="AK200" s="24"/>
      <c r="AL200" s="24"/>
      <c r="AM200" s="24"/>
      <c r="AN200" s="24"/>
      <c r="AO200" s="24"/>
      <c r="AP200" s="24"/>
      <c r="AQ200" s="24"/>
      <c r="AR200" s="24"/>
      <c r="AS200" s="24"/>
      <c r="AT200" s="24"/>
      <c r="AU200" s="24"/>
      <c r="AV200" s="24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</row>
    <row r="201" spans="5:89" ht="12.95" hidden="1" customHeight="1" x14ac:dyDescent="0.15"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  <c r="AE201" s="24"/>
      <c r="AF201" s="24"/>
      <c r="AG201" s="24"/>
      <c r="AH201" s="24"/>
      <c r="AI201" s="24"/>
      <c r="AJ201" s="24"/>
      <c r="AK201" s="24"/>
      <c r="AL201" s="24"/>
      <c r="AM201" s="24"/>
      <c r="AN201" s="24"/>
      <c r="AO201" s="24"/>
      <c r="AP201" s="24"/>
      <c r="AQ201" s="24"/>
      <c r="AR201" s="24"/>
      <c r="AS201" s="24"/>
      <c r="AT201" s="24"/>
      <c r="AU201" s="24"/>
      <c r="AV201" s="24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</row>
    <row r="202" spans="5:89" ht="12.95" hidden="1" customHeight="1" x14ac:dyDescent="0.15"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24"/>
      <c r="AH202" s="24"/>
      <c r="AI202" s="24"/>
      <c r="AJ202" s="24"/>
      <c r="AK202" s="24"/>
      <c r="AL202" s="24"/>
      <c r="AM202" s="24"/>
      <c r="AN202" s="24"/>
      <c r="AO202" s="24"/>
      <c r="AP202" s="24"/>
      <c r="AQ202" s="24"/>
      <c r="AR202" s="24"/>
      <c r="AS202" s="24"/>
      <c r="AT202" s="24"/>
      <c r="AU202" s="24"/>
      <c r="AV202" s="24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</row>
    <row r="203" spans="5:89" ht="12.95" hidden="1" customHeight="1" x14ac:dyDescent="0.15"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  <c r="AE203" s="24"/>
      <c r="AF203" s="24"/>
      <c r="AG203" s="24"/>
      <c r="AH203" s="24"/>
      <c r="AI203" s="24"/>
      <c r="AJ203" s="24"/>
      <c r="AK203" s="24"/>
      <c r="AL203" s="24"/>
      <c r="AM203" s="24"/>
      <c r="AN203" s="24"/>
      <c r="AO203" s="24"/>
      <c r="AP203" s="24"/>
      <c r="AQ203" s="24"/>
      <c r="AR203" s="24"/>
      <c r="AS203" s="24"/>
      <c r="AT203" s="24"/>
      <c r="AU203" s="24"/>
      <c r="AV203" s="24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</row>
    <row r="204" spans="5:89" ht="12.95" hidden="1" customHeight="1" x14ac:dyDescent="0.15"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  <c r="AK204" s="24"/>
      <c r="AL204" s="24"/>
      <c r="AM204" s="24"/>
      <c r="AN204" s="24"/>
      <c r="AO204" s="24"/>
      <c r="AP204" s="24"/>
      <c r="AQ204" s="24"/>
      <c r="AR204" s="24"/>
      <c r="AS204" s="24"/>
      <c r="AT204" s="24"/>
      <c r="AU204" s="24"/>
      <c r="AV204" s="24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</row>
    <row r="205" spans="5:89" ht="12.95" hidden="1" customHeight="1" x14ac:dyDescent="0.15"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  <c r="AK205" s="24"/>
      <c r="AL205" s="24"/>
      <c r="AM205" s="24"/>
      <c r="AN205" s="24"/>
      <c r="AO205" s="24"/>
      <c r="AP205" s="24"/>
      <c r="AQ205" s="24"/>
      <c r="AR205" s="24"/>
      <c r="AS205" s="24"/>
      <c r="AT205" s="24"/>
      <c r="AU205" s="24"/>
      <c r="AV205" s="24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</row>
    <row r="206" spans="5:89" ht="12.95" hidden="1" customHeight="1" x14ac:dyDescent="0.15"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  <c r="AK206" s="24"/>
      <c r="AL206" s="24"/>
      <c r="AM206" s="24"/>
      <c r="AN206" s="24"/>
      <c r="AO206" s="24"/>
      <c r="AP206" s="24"/>
      <c r="AQ206" s="24"/>
      <c r="AR206" s="24"/>
      <c r="AS206" s="24"/>
      <c r="AT206" s="24"/>
      <c r="AU206" s="24"/>
      <c r="AV206" s="24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</row>
    <row r="207" spans="5:89" ht="12.95" hidden="1" customHeight="1" x14ac:dyDescent="0.15"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  <c r="AK207" s="24"/>
      <c r="AL207" s="24"/>
      <c r="AM207" s="24"/>
      <c r="AN207" s="24"/>
      <c r="AO207" s="24"/>
      <c r="AP207" s="24"/>
      <c r="AQ207" s="24"/>
      <c r="AR207" s="24"/>
      <c r="AS207" s="24"/>
      <c r="AT207" s="24"/>
      <c r="AU207" s="24"/>
      <c r="AV207" s="24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</row>
    <row r="208" spans="5:89" ht="12.95" hidden="1" customHeight="1" x14ac:dyDescent="0.15"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  <c r="AK208" s="24"/>
      <c r="AL208" s="24"/>
      <c r="AM208" s="24"/>
      <c r="AN208" s="24"/>
      <c r="AO208" s="24"/>
      <c r="AP208" s="24"/>
      <c r="AQ208" s="24"/>
      <c r="AR208" s="24"/>
      <c r="AS208" s="24"/>
      <c r="AT208" s="24"/>
      <c r="AU208" s="24"/>
      <c r="AV208" s="24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</row>
    <row r="209" spans="5:89" ht="12.95" hidden="1" customHeight="1" x14ac:dyDescent="0.15"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  <c r="AK209" s="24"/>
      <c r="AL209" s="24"/>
      <c r="AM209" s="24"/>
      <c r="AN209" s="24"/>
      <c r="AO209" s="24"/>
      <c r="AP209" s="24"/>
      <c r="AQ209" s="24"/>
      <c r="AR209" s="24"/>
      <c r="AS209" s="24"/>
      <c r="AT209" s="24"/>
      <c r="AU209" s="24"/>
      <c r="AV209" s="24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</row>
    <row r="210" spans="5:89" ht="12.95" hidden="1" customHeight="1" x14ac:dyDescent="0.15"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  <c r="AK210" s="24"/>
      <c r="AL210" s="24"/>
      <c r="AM210" s="24"/>
      <c r="AN210" s="24"/>
      <c r="AO210" s="24"/>
      <c r="AP210" s="24"/>
      <c r="AQ210" s="24"/>
      <c r="AR210" s="24"/>
      <c r="AS210" s="24"/>
      <c r="AT210" s="24"/>
      <c r="AU210" s="24"/>
      <c r="AV210" s="24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</row>
    <row r="211" spans="5:89" ht="12.95" hidden="1" customHeight="1" x14ac:dyDescent="0.15"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  <c r="AK211" s="24"/>
      <c r="AL211" s="24"/>
      <c r="AM211" s="24"/>
      <c r="AN211" s="24"/>
      <c r="AO211" s="24"/>
      <c r="AP211" s="24"/>
      <c r="AQ211" s="24"/>
      <c r="AR211" s="24"/>
      <c r="AS211" s="24"/>
      <c r="AT211" s="24"/>
      <c r="AU211" s="24"/>
      <c r="AV211" s="24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</row>
    <row r="212" spans="5:89" ht="12.95" hidden="1" customHeight="1" x14ac:dyDescent="0.15"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</row>
    <row r="213" spans="5:89" ht="12.95" hidden="1" customHeight="1" x14ac:dyDescent="0.15"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  <c r="AK213" s="24"/>
      <c r="AL213" s="24"/>
      <c r="AM213" s="24"/>
      <c r="AN213" s="24"/>
      <c r="AO213" s="24"/>
      <c r="AP213" s="24"/>
      <c r="AQ213" s="24"/>
      <c r="AR213" s="24"/>
      <c r="AS213" s="24"/>
      <c r="AT213" s="24"/>
      <c r="AU213" s="24"/>
      <c r="AV213" s="24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</row>
    <row r="214" spans="5:89" ht="12.95" hidden="1" customHeight="1" x14ac:dyDescent="0.15"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  <c r="AK214" s="24"/>
      <c r="AL214" s="24"/>
      <c r="AM214" s="24"/>
      <c r="AN214" s="24"/>
      <c r="AO214" s="24"/>
      <c r="AP214" s="24"/>
      <c r="AQ214" s="24"/>
      <c r="AR214" s="24"/>
      <c r="AS214" s="24"/>
      <c r="AT214" s="24"/>
      <c r="AU214" s="24"/>
      <c r="AV214" s="24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</row>
    <row r="215" spans="5:89" ht="12.95" hidden="1" customHeight="1" x14ac:dyDescent="0.15"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  <c r="AK215" s="24"/>
      <c r="AL215" s="24"/>
      <c r="AM215" s="24"/>
      <c r="AN215" s="24"/>
      <c r="AO215" s="24"/>
      <c r="AP215" s="24"/>
      <c r="AQ215" s="24"/>
      <c r="AR215" s="24"/>
      <c r="AS215" s="24"/>
      <c r="AT215" s="24"/>
      <c r="AU215" s="24"/>
      <c r="AV215" s="24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</row>
    <row r="216" spans="5:89" ht="12.95" hidden="1" customHeight="1" x14ac:dyDescent="0.15"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</row>
    <row r="217" spans="5:89" ht="12.95" hidden="1" customHeight="1" x14ac:dyDescent="0.15"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</row>
    <row r="218" spans="5:89" ht="12.95" hidden="1" customHeight="1" x14ac:dyDescent="0.15"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</row>
    <row r="219" spans="5:89" ht="12.95" hidden="1" customHeight="1" x14ac:dyDescent="0.15"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  <c r="AK219" s="24"/>
      <c r="AL219" s="24"/>
      <c r="AM219" s="24"/>
      <c r="AN219" s="24"/>
      <c r="AO219" s="24"/>
      <c r="AP219" s="24"/>
      <c r="AQ219" s="24"/>
      <c r="AR219" s="24"/>
      <c r="AS219" s="24"/>
      <c r="AT219" s="24"/>
      <c r="AU219" s="24"/>
      <c r="AV219" s="24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</row>
    <row r="220" spans="5:89" ht="12.95" hidden="1" customHeight="1" x14ac:dyDescent="0.15"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  <c r="AK220" s="24"/>
      <c r="AL220" s="24"/>
      <c r="AM220" s="24"/>
      <c r="AN220" s="24"/>
      <c r="AO220" s="24"/>
      <c r="AP220" s="24"/>
      <c r="AQ220" s="24"/>
      <c r="AR220" s="24"/>
      <c r="AS220" s="24"/>
      <c r="AT220" s="24"/>
      <c r="AU220" s="24"/>
      <c r="AV220" s="24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</row>
    <row r="221" spans="5:89" ht="12.95" hidden="1" customHeight="1" x14ac:dyDescent="0.15"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  <c r="AK221" s="24"/>
      <c r="AL221" s="24"/>
      <c r="AM221" s="24"/>
      <c r="AN221" s="24"/>
      <c r="AO221" s="24"/>
      <c r="AP221" s="24"/>
      <c r="AQ221" s="24"/>
      <c r="AR221" s="24"/>
      <c r="AS221" s="24"/>
      <c r="AT221" s="24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</row>
    <row r="222" spans="5:89" ht="12.95" hidden="1" customHeight="1" x14ac:dyDescent="0.15"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  <c r="AK222" s="24"/>
      <c r="AL222" s="24"/>
      <c r="AM222" s="24"/>
      <c r="AN222" s="24"/>
      <c r="AO222" s="24"/>
      <c r="AP222" s="24"/>
      <c r="AQ222" s="24"/>
      <c r="AR222" s="24"/>
      <c r="AS222" s="24"/>
      <c r="AT222" s="24"/>
      <c r="AU222" s="24"/>
      <c r="AV222" s="24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</row>
    <row r="223" spans="5:89" ht="12.95" hidden="1" customHeight="1" x14ac:dyDescent="0.15"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  <c r="AK223" s="24"/>
      <c r="AL223" s="24"/>
      <c r="AM223" s="24"/>
      <c r="AN223" s="24"/>
      <c r="AO223" s="24"/>
      <c r="AP223" s="24"/>
      <c r="AQ223" s="24"/>
      <c r="AR223" s="24"/>
      <c r="AS223" s="24"/>
      <c r="AT223" s="24"/>
      <c r="AU223" s="24"/>
      <c r="AV223" s="24"/>
      <c r="AW223" s="24"/>
      <c r="AX223" s="24"/>
      <c r="AY223" s="24"/>
      <c r="AZ223" s="24"/>
      <c r="BA223" s="24"/>
      <c r="BB223" s="24"/>
      <c r="BC223" s="24"/>
      <c r="BD223" s="24"/>
      <c r="BE223" s="24"/>
      <c r="BF223" s="24"/>
      <c r="BG223" s="24"/>
      <c r="BH223" s="24"/>
      <c r="BI223" s="24"/>
      <c r="BJ223" s="24"/>
      <c r="BK223" s="24"/>
      <c r="BL223" s="24"/>
      <c r="BM223" s="24"/>
      <c r="BN223" s="24"/>
      <c r="BO223" s="24"/>
      <c r="BP223" s="24"/>
      <c r="BQ223" s="24"/>
      <c r="BR223" s="24"/>
      <c r="BS223" s="24"/>
      <c r="BT223" s="24"/>
      <c r="BU223" s="24"/>
      <c r="BV223" s="24"/>
      <c r="BW223" s="24"/>
      <c r="BX223" s="24"/>
      <c r="BY223" s="24"/>
      <c r="BZ223" s="24"/>
      <c r="CA223" s="24"/>
      <c r="CB223" s="24"/>
      <c r="CC223" s="24"/>
      <c r="CD223" s="24"/>
      <c r="CE223" s="24"/>
      <c r="CF223" s="24"/>
      <c r="CG223" s="24"/>
      <c r="CH223" s="24"/>
      <c r="CI223" s="24"/>
      <c r="CJ223" s="24"/>
      <c r="CK223" s="24"/>
    </row>
    <row r="224" spans="5:89" ht="12.95" hidden="1" customHeight="1" x14ac:dyDescent="0.15"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  <c r="AK224" s="24"/>
      <c r="AL224" s="24"/>
      <c r="AM224" s="24"/>
      <c r="AN224" s="24"/>
      <c r="AO224" s="24"/>
      <c r="AP224" s="24"/>
      <c r="AQ224" s="24"/>
      <c r="AR224" s="24"/>
      <c r="AS224" s="24"/>
      <c r="AT224" s="24"/>
      <c r="AU224" s="24"/>
      <c r="AV224" s="24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</row>
    <row r="225" spans="5:89" ht="12.95" hidden="1" customHeight="1" x14ac:dyDescent="0.15"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  <c r="AK225" s="24"/>
      <c r="AL225" s="24"/>
      <c r="AM225" s="24"/>
      <c r="AN225" s="24"/>
      <c r="AO225" s="24"/>
      <c r="AP225" s="24"/>
      <c r="AQ225" s="24"/>
      <c r="AR225" s="24"/>
      <c r="AS225" s="24"/>
      <c r="AT225" s="24"/>
      <c r="AU225" s="24"/>
      <c r="AV225" s="24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</row>
    <row r="226" spans="5:89" ht="12.95" hidden="1" customHeight="1" x14ac:dyDescent="0.15"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  <c r="AK226" s="24"/>
      <c r="AL226" s="24"/>
      <c r="AM226" s="24"/>
      <c r="AN226" s="24"/>
      <c r="AO226" s="24"/>
      <c r="AP226" s="24"/>
      <c r="AQ226" s="24"/>
      <c r="AR226" s="24"/>
      <c r="AS226" s="24"/>
      <c r="AT226" s="24"/>
      <c r="AU226" s="24"/>
      <c r="AV226" s="24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</row>
    <row r="227" spans="5:89" ht="12.95" hidden="1" customHeight="1" x14ac:dyDescent="0.15"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  <c r="AK227" s="24"/>
      <c r="AL227" s="24"/>
      <c r="AM227" s="24"/>
      <c r="AN227" s="24"/>
      <c r="AO227" s="24"/>
      <c r="AP227" s="24"/>
      <c r="AQ227" s="24"/>
      <c r="AR227" s="24"/>
      <c r="AS227" s="24"/>
      <c r="AT227" s="24"/>
      <c r="AU227" s="24"/>
      <c r="AV227" s="24"/>
      <c r="AW227" s="24"/>
      <c r="AX227" s="24"/>
      <c r="AY227" s="24"/>
      <c r="AZ227" s="24"/>
      <c r="BA227" s="24"/>
      <c r="BB227" s="24"/>
      <c r="BC227" s="24"/>
      <c r="BD227" s="24"/>
      <c r="BE227" s="24"/>
      <c r="BF227" s="24"/>
      <c r="BG227" s="24"/>
      <c r="BH227" s="24"/>
      <c r="BI227" s="24"/>
      <c r="BJ227" s="24"/>
      <c r="BK227" s="24"/>
      <c r="BL227" s="24"/>
      <c r="BM227" s="24"/>
      <c r="BN227" s="24"/>
      <c r="BO227" s="24"/>
      <c r="BP227" s="24"/>
      <c r="BQ227" s="24"/>
      <c r="BR227" s="24"/>
      <c r="BS227" s="24"/>
      <c r="BT227" s="24"/>
      <c r="BU227" s="24"/>
      <c r="BV227" s="24"/>
      <c r="BW227" s="24"/>
      <c r="BX227" s="24"/>
      <c r="BY227" s="24"/>
      <c r="BZ227" s="24"/>
      <c r="CA227" s="24"/>
      <c r="CB227" s="24"/>
      <c r="CC227" s="24"/>
      <c r="CD227" s="24"/>
      <c r="CE227" s="24"/>
      <c r="CF227" s="24"/>
      <c r="CG227" s="24"/>
      <c r="CH227" s="24"/>
      <c r="CI227" s="24"/>
      <c r="CJ227" s="24"/>
      <c r="CK227" s="24"/>
    </row>
    <row r="228" spans="5:89" ht="12.95" hidden="1" customHeight="1" x14ac:dyDescent="0.15"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  <c r="AK228" s="24"/>
      <c r="AL228" s="24"/>
      <c r="AM228" s="24"/>
      <c r="AN228" s="24"/>
      <c r="AO228" s="24"/>
      <c r="AP228" s="24"/>
      <c r="AQ228" s="24"/>
      <c r="AR228" s="24"/>
      <c r="AS228" s="24"/>
      <c r="AT228" s="24"/>
      <c r="AU228" s="24"/>
      <c r="AV228" s="24"/>
      <c r="AW228" s="24"/>
      <c r="AX228" s="24"/>
      <c r="AY228" s="24"/>
      <c r="AZ228" s="24"/>
      <c r="BA228" s="24"/>
      <c r="BB228" s="24"/>
      <c r="BC228" s="24"/>
      <c r="BD228" s="24"/>
      <c r="BE228" s="24"/>
      <c r="BF228" s="24"/>
      <c r="BG228" s="24"/>
      <c r="BH228" s="24"/>
      <c r="BI228" s="24"/>
      <c r="BJ228" s="24"/>
      <c r="BK228" s="24"/>
      <c r="BL228" s="24"/>
      <c r="BM228" s="24"/>
      <c r="BN228" s="24"/>
      <c r="BO228" s="24"/>
      <c r="BP228" s="24"/>
      <c r="BQ228" s="24"/>
      <c r="BR228" s="24"/>
      <c r="BS228" s="24"/>
      <c r="BT228" s="24"/>
      <c r="BU228" s="24"/>
      <c r="BV228" s="24"/>
      <c r="BW228" s="24"/>
      <c r="BX228" s="24"/>
      <c r="BY228" s="24"/>
      <c r="BZ228" s="24"/>
      <c r="CA228" s="24"/>
      <c r="CB228" s="24"/>
      <c r="CC228" s="24"/>
      <c r="CD228" s="24"/>
      <c r="CE228" s="24"/>
      <c r="CF228" s="24"/>
      <c r="CG228" s="24"/>
      <c r="CH228" s="24"/>
      <c r="CI228" s="24"/>
      <c r="CJ228" s="24"/>
      <c r="CK228" s="24"/>
    </row>
    <row r="229" spans="5:89" ht="12.95" hidden="1" customHeight="1" x14ac:dyDescent="0.15"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  <c r="AK229" s="24"/>
      <c r="AL229" s="24"/>
      <c r="AM229" s="24"/>
      <c r="AN229" s="24"/>
      <c r="AO229" s="24"/>
      <c r="AP229" s="24"/>
      <c r="AQ229" s="24"/>
      <c r="AR229" s="24"/>
      <c r="AS229" s="24"/>
      <c r="AT229" s="24"/>
      <c r="AU229" s="24"/>
      <c r="AV229" s="24"/>
      <c r="AW229" s="24"/>
      <c r="AX229" s="24"/>
      <c r="AY229" s="24"/>
      <c r="AZ229" s="24"/>
      <c r="BA229" s="24"/>
      <c r="BB229" s="24"/>
      <c r="BC229" s="24"/>
      <c r="BD229" s="24"/>
      <c r="BE229" s="24"/>
      <c r="BF229" s="24"/>
      <c r="BG229" s="24"/>
      <c r="BH229" s="24"/>
      <c r="BI229" s="24"/>
      <c r="BJ229" s="24"/>
      <c r="BK229" s="24"/>
      <c r="BL229" s="24"/>
      <c r="BM229" s="24"/>
      <c r="BN229" s="24"/>
      <c r="BO229" s="24"/>
      <c r="BP229" s="24"/>
      <c r="BQ229" s="24"/>
      <c r="BR229" s="24"/>
      <c r="BS229" s="24"/>
      <c r="BT229" s="24"/>
      <c r="BU229" s="24"/>
      <c r="BV229" s="24"/>
      <c r="BW229" s="24"/>
      <c r="BX229" s="24"/>
      <c r="BY229" s="24"/>
      <c r="BZ229" s="24"/>
      <c r="CA229" s="24"/>
      <c r="CB229" s="24"/>
      <c r="CC229" s="24"/>
      <c r="CD229" s="24"/>
      <c r="CE229" s="24"/>
      <c r="CF229" s="24"/>
      <c r="CG229" s="24"/>
      <c r="CH229" s="24"/>
      <c r="CI229" s="24"/>
      <c r="CJ229" s="24"/>
      <c r="CK229" s="24"/>
    </row>
    <row r="230" spans="5:89" ht="12.95" hidden="1" customHeight="1" x14ac:dyDescent="0.15"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  <c r="AK230" s="24"/>
      <c r="AL230" s="24"/>
      <c r="AM230" s="24"/>
      <c r="AN230" s="24"/>
      <c r="AO230" s="24"/>
      <c r="AP230" s="24"/>
      <c r="AQ230" s="24"/>
      <c r="AR230" s="24"/>
      <c r="AS230" s="24"/>
      <c r="AT230" s="24"/>
      <c r="AU230" s="24"/>
      <c r="AV230" s="24"/>
      <c r="AW230" s="24"/>
      <c r="AX230" s="24"/>
      <c r="AY230" s="24"/>
      <c r="AZ230" s="24"/>
      <c r="BA230" s="24"/>
      <c r="BB230" s="24"/>
      <c r="BC230" s="24"/>
      <c r="BD230" s="24"/>
      <c r="BE230" s="24"/>
      <c r="BF230" s="24"/>
      <c r="BG230" s="24"/>
      <c r="BH230" s="24"/>
      <c r="BI230" s="24"/>
      <c r="BJ230" s="24"/>
      <c r="BK230" s="24"/>
      <c r="BL230" s="24"/>
      <c r="BM230" s="24"/>
      <c r="BN230" s="24"/>
      <c r="BO230" s="24"/>
      <c r="BP230" s="24"/>
      <c r="BQ230" s="24"/>
      <c r="BR230" s="24"/>
      <c r="BS230" s="24"/>
      <c r="BT230" s="24"/>
      <c r="BU230" s="24"/>
      <c r="BV230" s="24"/>
      <c r="BW230" s="24"/>
      <c r="BX230" s="24"/>
      <c r="BY230" s="24"/>
      <c r="BZ230" s="24"/>
      <c r="CA230" s="24"/>
      <c r="CB230" s="24"/>
      <c r="CC230" s="24"/>
      <c r="CD230" s="24"/>
      <c r="CE230" s="24"/>
      <c r="CF230" s="24"/>
      <c r="CG230" s="24"/>
      <c r="CH230" s="24"/>
      <c r="CI230" s="24"/>
      <c r="CJ230" s="24"/>
      <c r="CK230" s="24"/>
    </row>
    <row r="231" spans="5:89" ht="12.95" hidden="1" customHeight="1" x14ac:dyDescent="0.15"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  <c r="AK231" s="24"/>
      <c r="AL231" s="24"/>
      <c r="AM231" s="24"/>
      <c r="AN231" s="24"/>
      <c r="AO231" s="24"/>
      <c r="AP231" s="24"/>
      <c r="AQ231" s="24"/>
      <c r="AR231" s="24"/>
      <c r="AS231" s="24"/>
      <c r="AT231" s="24"/>
      <c r="AU231" s="24"/>
      <c r="AV231" s="24"/>
      <c r="AW231" s="24"/>
      <c r="AX231" s="24"/>
      <c r="AY231" s="24"/>
      <c r="AZ231" s="24"/>
      <c r="BA231" s="24"/>
      <c r="BB231" s="24"/>
      <c r="BC231" s="24"/>
      <c r="BD231" s="24"/>
      <c r="BE231" s="24"/>
      <c r="BF231" s="24"/>
      <c r="BG231" s="24"/>
      <c r="BH231" s="24"/>
      <c r="BI231" s="24"/>
      <c r="BJ231" s="24"/>
      <c r="BK231" s="24"/>
      <c r="BL231" s="24"/>
      <c r="BM231" s="24"/>
      <c r="BN231" s="24"/>
      <c r="BO231" s="24"/>
      <c r="BP231" s="24"/>
      <c r="BQ231" s="24"/>
      <c r="BR231" s="24"/>
      <c r="BS231" s="24"/>
      <c r="BT231" s="24"/>
      <c r="BU231" s="24"/>
      <c r="BV231" s="24"/>
      <c r="BW231" s="24"/>
      <c r="BX231" s="24"/>
      <c r="BY231" s="24"/>
      <c r="BZ231" s="24"/>
      <c r="CA231" s="24"/>
      <c r="CB231" s="24"/>
      <c r="CC231" s="24"/>
      <c r="CD231" s="24"/>
      <c r="CE231" s="24"/>
      <c r="CF231" s="24"/>
      <c r="CG231" s="24"/>
      <c r="CH231" s="24"/>
      <c r="CI231" s="24"/>
      <c r="CJ231" s="24"/>
      <c r="CK231" s="24"/>
    </row>
    <row r="232" spans="5:89" ht="12.95" hidden="1" customHeight="1" x14ac:dyDescent="0.15"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  <c r="AK232" s="24"/>
      <c r="AL232" s="24"/>
      <c r="AM232" s="24"/>
      <c r="AN232" s="24"/>
      <c r="AO232" s="24"/>
      <c r="AP232" s="24"/>
      <c r="AQ232" s="24"/>
      <c r="AR232" s="24"/>
      <c r="AS232" s="24"/>
      <c r="AT232" s="24"/>
      <c r="AU232" s="24"/>
      <c r="AV232" s="24"/>
      <c r="AW232" s="24"/>
      <c r="AX232" s="24"/>
      <c r="AY232" s="24"/>
      <c r="AZ232" s="24"/>
      <c r="BA232" s="24"/>
      <c r="BB232" s="24"/>
      <c r="BC232" s="24"/>
      <c r="BD232" s="24"/>
      <c r="BE232" s="24"/>
      <c r="BF232" s="24"/>
      <c r="BG232" s="24"/>
      <c r="BH232" s="24"/>
      <c r="BI232" s="24"/>
      <c r="BJ232" s="24"/>
      <c r="BK232" s="24"/>
      <c r="BL232" s="24"/>
      <c r="BM232" s="24"/>
      <c r="BN232" s="24"/>
      <c r="BO232" s="24"/>
      <c r="BP232" s="24"/>
      <c r="BQ232" s="24"/>
      <c r="BR232" s="24"/>
      <c r="BS232" s="24"/>
      <c r="BT232" s="24"/>
      <c r="BU232" s="24"/>
      <c r="BV232" s="24"/>
      <c r="BW232" s="24"/>
      <c r="BX232" s="24"/>
      <c r="BY232" s="24"/>
      <c r="BZ232" s="24"/>
      <c r="CA232" s="24"/>
      <c r="CB232" s="24"/>
      <c r="CC232" s="24"/>
      <c r="CD232" s="24"/>
      <c r="CE232" s="24"/>
      <c r="CF232" s="24"/>
      <c r="CG232" s="24"/>
      <c r="CH232" s="24"/>
      <c r="CI232" s="24"/>
      <c r="CJ232" s="24"/>
      <c r="CK232" s="24"/>
    </row>
    <row r="233" spans="5:89" ht="12.95" hidden="1" customHeight="1" x14ac:dyDescent="0.15"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  <c r="AK233" s="24"/>
      <c r="AL233" s="24"/>
      <c r="AM233" s="24"/>
      <c r="AN233" s="24"/>
      <c r="AO233" s="24"/>
      <c r="AP233" s="24"/>
      <c r="AQ233" s="24"/>
      <c r="AR233" s="24"/>
      <c r="AS233" s="24"/>
      <c r="AT233" s="24"/>
      <c r="AU233" s="24"/>
      <c r="AV233" s="24"/>
      <c r="AW233" s="24"/>
      <c r="AX233" s="24"/>
      <c r="AY233" s="24"/>
      <c r="AZ233" s="24"/>
      <c r="BA233" s="24"/>
      <c r="BB233" s="24"/>
      <c r="BC233" s="24"/>
      <c r="BD233" s="24"/>
      <c r="BE233" s="24"/>
      <c r="BF233" s="24"/>
      <c r="BG233" s="24"/>
      <c r="BH233" s="24"/>
      <c r="BI233" s="24"/>
      <c r="BJ233" s="24"/>
      <c r="BK233" s="24"/>
      <c r="BL233" s="24"/>
      <c r="BM233" s="24"/>
      <c r="BN233" s="24"/>
      <c r="BO233" s="24"/>
      <c r="BP233" s="24"/>
      <c r="BQ233" s="24"/>
      <c r="BR233" s="24"/>
      <c r="BS233" s="24"/>
      <c r="BT233" s="24"/>
      <c r="BU233" s="24"/>
      <c r="BV233" s="24"/>
      <c r="BW233" s="24"/>
      <c r="BX233" s="24"/>
      <c r="BY233" s="24"/>
      <c r="BZ233" s="24"/>
      <c r="CA233" s="24"/>
      <c r="CB233" s="24"/>
      <c r="CC233" s="24"/>
      <c r="CD233" s="24"/>
      <c r="CE233" s="24"/>
      <c r="CF233" s="24"/>
      <c r="CG233" s="24"/>
      <c r="CH233" s="24"/>
      <c r="CI233" s="24"/>
      <c r="CJ233" s="24"/>
      <c r="CK233" s="24"/>
    </row>
    <row r="234" spans="5:89" ht="12.95" hidden="1" customHeight="1" x14ac:dyDescent="0.15"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  <c r="AK234" s="24"/>
      <c r="AL234" s="24"/>
      <c r="AM234" s="24"/>
      <c r="AN234" s="24"/>
      <c r="AO234" s="24"/>
      <c r="AP234" s="24"/>
      <c r="AQ234" s="24"/>
      <c r="AR234" s="24"/>
      <c r="AS234" s="24"/>
      <c r="AT234" s="24"/>
      <c r="AU234" s="24"/>
      <c r="AV234" s="24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</row>
    <row r="235" spans="5:89" ht="12.95" hidden="1" customHeight="1" x14ac:dyDescent="0.15"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  <c r="AK235" s="24"/>
      <c r="AL235" s="24"/>
      <c r="AM235" s="24"/>
      <c r="AN235" s="24"/>
      <c r="AO235" s="24"/>
      <c r="AP235" s="24"/>
      <c r="AQ235" s="24"/>
      <c r="AR235" s="24"/>
      <c r="AS235" s="24"/>
      <c r="AT235" s="24"/>
      <c r="AU235" s="24"/>
      <c r="AV235" s="24"/>
      <c r="AW235" s="24"/>
      <c r="AX235" s="24"/>
      <c r="AY235" s="24"/>
      <c r="AZ235" s="24"/>
      <c r="BA235" s="24"/>
      <c r="BB235" s="24"/>
      <c r="BC235" s="24"/>
      <c r="BD235" s="24"/>
      <c r="BE235" s="24"/>
      <c r="BF235" s="24"/>
      <c r="BG235" s="24"/>
      <c r="BH235" s="24"/>
      <c r="BI235" s="24"/>
      <c r="BJ235" s="24"/>
      <c r="BK235" s="24"/>
      <c r="BL235" s="24"/>
      <c r="BM235" s="24"/>
      <c r="BN235" s="24"/>
      <c r="BO235" s="24"/>
      <c r="BP235" s="24"/>
      <c r="BQ235" s="24"/>
      <c r="BR235" s="24"/>
      <c r="BS235" s="24"/>
      <c r="BT235" s="24"/>
      <c r="BU235" s="24"/>
      <c r="BV235" s="24"/>
      <c r="BW235" s="24"/>
      <c r="BX235" s="24"/>
      <c r="BY235" s="24"/>
      <c r="BZ235" s="24"/>
      <c r="CA235" s="24"/>
      <c r="CB235" s="24"/>
      <c r="CC235" s="24"/>
      <c r="CD235" s="24"/>
      <c r="CE235" s="24"/>
      <c r="CF235" s="24"/>
      <c r="CG235" s="24"/>
      <c r="CH235" s="24"/>
      <c r="CI235" s="24"/>
      <c r="CJ235" s="24"/>
      <c r="CK235" s="24"/>
    </row>
    <row r="236" spans="5:89" ht="12.95" hidden="1" customHeight="1" x14ac:dyDescent="0.15"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  <c r="AK236" s="24"/>
      <c r="AL236" s="24"/>
      <c r="AM236" s="24"/>
      <c r="AN236" s="24"/>
      <c r="AO236" s="24"/>
      <c r="AP236" s="24"/>
      <c r="AQ236" s="24"/>
      <c r="AR236" s="24"/>
      <c r="AS236" s="24"/>
      <c r="AT236" s="24"/>
      <c r="AU236" s="24"/>
      <c r="AV236" s="24"/>
      <c r="AW236" s="24"/>
      <c r="AX236" s="24"/>
      <c r="AY236" s="24"/>
      <c r="AZ236" s="24"/>
      <c r="BA236" s="24"/>
      <c r="BB236" s="24"/>
      <c r="BC236" s="24"/>
      <c r="BD236" s="24"/>
      <c r="BE236" s="24"/>
      <c r="BF236" s="24"/>
      <c r="BG236" s="24"/>
      <c r="BH236" s="24"/>
      <c r="BI236" s="24"/>
      <c r="BJ236" s="24"/>
      <c r="BK236" s="24"/>
      <c r="BL236" s="24"/>
      <c r="BM236" s="24"/>
      <c r="BN236" s="24"/>
      <c r="BO236" s="24"/>
      <c r="BP236" s="24"/>
      <c r="BQ236" s="24"/>
      <c r="BR236" s="24"/>
      <c r="BS236" s="24"/>
      <c r="BT236" s="24"/>
      <c r="BU236" s="24"/>
      <c r="BV236" s="24"/>
      <c r="BW236" s="24"/>
      <c r="BX236" s="24"/>
      <c r="BY236" s="24"/>
      <c r="BZ236" s="24"/>
      <c r="CA236" s="24"/>
      <c r="CB236" s="24"/>
      <c r="CC236" s="24"/>
      <c r="CD236" s="24"/>
      <c r="CE236" s="24"/>
      <c r="CF236" s="24"/>
      <c r="CG236" s="24"/>
      <c r="CH236" s="24"/>
      <c r="CI236" s="24"/>
      <c r="CJ236" s="24"/>
      <c r="CK236" s="24"/>
    </row>
    <row r="237" spans="5:89" ht="12.95" hidden="1" customHeight="1" x14ac:dyDescent="0.15"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  <c r="AK237" s="24"/>
      <c r="AL237" s="24"/>
      <c r="AM237" s="24"/>
      <c r="AN237" s="24"/>
      <c r="AO237" s="24"/>
      <c r="AP237" s="24"/>
      <c r="AQ237" s="24"/>
      <c r="AR237" s="24"/>
      <c r="AS237" s="24"/>
      <c r="AT237" s="24"/>
      <c r="AU237" s="24"/>
      <c r="AV237" s="24"/>
      <c r="AW237" s="24"/>
      <c r="AX237" s="24"/>
      <c r="AY237" s="24"/>
      <c r="AZ237" s="24"/>
      <c r="BA237" s="24"/>
      <c r="BB237" s="24"/>
      <c r="BC237" s="24"/>
      <c r="BD237" s="24"/>
      <c r="BE237" s="24"/>
      <c r="BF237" s="24"/>
      <c r="BG237" s="24"/>
      <c r="BH237" s="24"/>
      <c r="BI237" s="24"/>
      <c r="BJ237" s="24"/>
      <c r="BK237" s="24"/>
      <c r="BL237" s="24"/>
      <c r="BM237" s="24"/>
      <c r="BN237" s="24"/>
      <c r="BO237" s="24"/>
      <c r="BP237" s="24"/>
      <c r="BQ237" s="24"/>
      <c r="BR237" s="24"/>
      <c r="BS237" s="24"/>
      <c r="BT237" s="24"/>
      <c r="BU237" s="24"/>
      <c r="BV237" s="24"/>
      <c r="BW237" s="24"/>
      <c r="BX237" s="24"/>
      <c r="BY237" s="24"/>
      <c r="BZ237" s="24"/>
      <c r="CA237" s="24"/>
      <c r="CB237" s="24"/>
      <c r="CC237" s="24"/>
      <c r="CD237" s="24"/>
      <c r="CE237" s="24"/>
      <c r="CF237" s="24"/>
      <c r="CG237" s="24"/>
      <c r="CH237" s="24"/>
      <c r="CI237" s="24"/>
      <c r="CJ237" s="24"/>
      <c r="CK237" s="24"/>
    </row>
    <row r="238" spans="5:89" ht="12.95" hidden="1" customHeight="1" x14ac:dyDescent="0.15"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  <c r="AK238" s="24"/>
      <c r="AL238" s="24"/>
      <c r="AM238" s="24"/>
      <c r="AN238" s="24"/>
      <c r="AO238" s="24"/>
      <c r="AP238" s="24"/>
      <c r="AQ238" s="24"/>
      <c r="AR238" s="24"/>
      <c r="AS238" s="24"/>
      <c r="AT238" s="24"/>
      <c r="AU238" s="24"/>
      <c r="AV238" s="24"/>
      <c r="AW238" s="24"/>
      <c r="AX238" s="24"/>
      <c r="AY238" s="24"/>
      <c r="AZ238" s="24"/>
      <c r="BA238" s="24"/>
      <c r="BB238" s="24"/>
      <c r="BC238" s="24"/>
      <c r="BD238" s="24"/>
      <c r="BE238" s="24"/>
      <c r="BF238" s="24"/>
      <c r="BG238" s="24"/>
      <c r="BH238" s="24"/>
      <c r="BI238" s="24"/>
      <c r="BJ238" s="24"/>
      <c r="BK238" s="24"/>
      <c r="BL238" s="24"/>
      <c r="BM238" s="24"/>
      <c r="BN238" s="24"/>
      <c r="BO238" s="24"/>
      <c r="BP238" s="24"/>
      <c r="BQ238" s="24"/>
      <c r="BR238" s="24"/>
      <c r="BS238" s="24"/>
      <c r="BT238" s="24"/>
      <c r="BU238" s="24"/>
      <c r="BV238" s="24"/>
      <c r="BW238" s="24"/>
      <c r="BX238" s="24"/>
      <c r="BY238" s="24"/>
      <c r="BZ238" s="24"/>
      <c r="CA238" s="24"/>
      <c r="CB238" s="24"/>
      <c r="CC238" s="24"/>
      <c r="CD238" s="24"/>
      <c r="CE238" s="24"/>
      <c r="CF238" s="24"/>
      <c r="CG238" s="24"/>
      <c r="CH238" s="24"/>
      <c r="CI238" s="24"/>
      <c r="CJ238" s="24"/>
      <c r="CK238" s="24"/>
    </row>
    <row r="239" spans="5:89" ht="12.95" hidden="1" customHeight="1" x14ac:dyDescent="0.15"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  <c r="AK239" s="24"/>
      <c r="AL239" s="24"/>
      <c r="AM239" s="24"/>
      <c r="AN239" s="24"/>
      <c r="AO239" s="24"/>
      <c r="AP239" s="24"/>
      <c r="AQ239" s="24"/>
      <c r="AR239" s="24"/>
      <c r="AS239" s="24"/>
      <c r="AT239" s="24"/>
      <c r="AU239" s="24"/>
      <c r="AV239" s="24"/>
      <c r="AW239" s="24"/>
      <c r="AX239" s="24"/>
      <c r="AY239" s="24"/>
      <c r="AZ239" s="24"/>
      <c r="BA239" s="24"/>
      <c r="BB239" s="24"/>
      <c r="BC239" s="24"/>
      <c r="BD239" s="24"/>
      <c r="BE239" s="24"/>
      <c r="BF239" s="24"/>
      <c r="BG239" s="24"/>
      <c r="BH239" s="24"/>
      <c r="BI239" s="24"/>
      <c r="BJ239" s="24"/>
      <c r="BK239" s="24"/>
      <c r="BL239" s="24"/>
      <c r="BM239" s="24"/>
      <c r="BN239" s="24"/>
      <c r="BO239" s="24"/>
      <c r="BP239" s="24"/>
      <c r="BQ239" s="24"/>
      <c r="BR239" s="24"/>
      <c r="BS239" s="24"/>
      <c r="BT239" s="24"/>
      <c r="BU239" s="24"/>
      <c r="BV239" s="24"/>
      <c r="BW239" s="24"/>
      <c r="BX239" s="24"/>
      <c r="BY239" s="24"/>
      <c r="BZ239" s="24"/>
      <c r="CA239" s="24"/>
      <c r="CB239" s="24"/>
      <c r="CC239" s="24"/>
      <c r="CD239" s="24"/>
      <c r="CE239" s="24"/>
      <c r="CF239" s="24"/>
      <c r="CG239" s="24"/>
      <c r="CH239" s="24"/>
      <c r="CI239" s="24"/>
      <c r="CJ239" s="24"/>
      <c r="CK239" s="24"/>
    </row>
    <row r="240" spans="5:89" ht="12.95" hidden="1" customHeight="1" x14ac:dyDescent="0.15"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  <c r="AK240" s="24"/>
      <c r="AL240" s="24"/>
      <c r="AM240" s="24"/>
      <c r="AN240" s="24"/>
      <c r="AO240" s="24"/>
      <c r="AP240" s="24"/>
      <c r="AQ240" s="24"/>
      <c r="AR240" s="24"/>
      <c r="AS240" s="24"/>
      <c r="AT240" s="24"/>
      <c r="AU240" s="24"/>
      <c r="AV240" s="24"/>
      <c r="AW240" s="24"/>
      <c r="AX240" s="24"/>
      <c r="AY240" s="24"/>
      <c r="AZ240" s="24"/>
      <c r="BA240" s="24"/>
      <c r="BB240" s="24"/>
      <c r="BC240" s="24"/>
      <c r="BD240" s="24"/>
      <c r="BE240" s="24"/>
      <c r="BF240" s="24"/>
      <c r="BG240" s="24"/>
      <c r="BH240" s="24"/>
      <c r="BI240" s="24"/>
      <c r="BJ240" s="24"/>
      <c r="BK240" s="24"/>
      <c r="BL240" s="24"/>
      <c r="BM240" s="24"/>
      <c r="BN240" s="24"/>
      <c r="BO240" s="24"/>
      <c r="BP240" s="24"/>
      <c r="BQ240" s="24"/>
      <c r="BR240" s="24"/>
      <c r="BS240" s="24"/>
      <c r="BT240" s="24"/>
      <c r="BU240" s="24"/>
      <c r="BV240" s="24"/>
      <c r="BW240" s="24"/>
      <c r="BX240" s="24"/>
      <c r="BY240" s="24"/>
      <c r="BZ240" s="24"/>
      <c r="CA240" s="24"/>
      <c r="CB240" s="24"/>
      <c r="CC240" s="24"/>
      <c r="CD240" s="24"/>
      <c r="CE240" s="24"/>
      <c r="CF240" s="24"/>
      <c r="CG240" s="24"/>
      <c r="CH240" s="24"/>
      <c r="CI240" s="24"/>
      <c r="CJ240" s="24"/>
      <c r="CK240" s="24"/>
    </row>
    <row r="241" spans="5:89" ht="12.95" hidden="1" customHeight="1" x14ac:dyDescent="0.15"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  <c r="AK241" s="24"/>
      <c r="AL241" s="24"/>
      <c r="AM241" s="24"/>
      <c r="AN241" s="24"/>
      <c r="AO241" s="24"/>
      <c r="AP241" s="24"/>
      <c r="AQ241" s="24"/>
      <c r="AR241" s="24"/>
      <c r="AS241" s="24"/>
      <c r="AT241" s="24"/>
      <c r="AU241" s="24"/>
      <c r="AV241" s="24"/>
      <c r="AW241" s="24"/>
      <c r="AX241" s="24"/>
      <c r="AY241" s="24"/>
      <c r="AZ241" s="24"/>
      <c r="BA241" s="24"/>
      <c r="BB241" s="24"/>
      <c r="BC241" s="24"/>
      <c r="BD241" s="24"/>
      <c r="BE241" s="24"/>
      <c r="BF241" s="24"/>
      <c r="BG241" s="24"/>
      <c r="BH241" s="24"/>
      <c r="BI241" s="24"/>
      <c r="BJ241" s="24"/>
      <c r="BK241" s="24"/>
      <c r="BL241" s="24"/>
      <c r="BM241" s="24"/>
      <c r="BN241" s="24"/>
      <c r="BO241" s="24"/>
      <c r="BP241" s="24"/>
      <c r="BQ241" s="24"/>
      <c r="BR241" s="24"/>
      <c r="BS241" s="24"/>
      <c r="BT241" s="24"/>
      <c r="BU241" s="24"/>
      <c r="BV241" s="24"/>
      <c r="BW241" s="24"/>
      <c r="BX241" s="24"/>
      <c r="BY241" s="24"/>
      <c r="BZ241" s="24"/>
      <c r="CA241" s="24"/>
      <c r="CB241" s="24"/>
      <c r="CC241" s="24"/>
      <c r="CD241" s="24"/>
      <c r="CE241" s="24"/>
      <c r="CF241" s="24"/>
      <c r="CG241" s="24"/>
      <c r="CH241" s="24"/>
      <c r="CI241" s="24"/>
      <c r="CJ241" s="24"/>
      <c r="CK241" s="24"/>
    </row>
    <row r="242" spans="5:89" ht="12.95" hidden="1" customHeight="1" x14ac:dyDescent="0.15"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  <c r="AK242" s="24"/>
      <c r="AL242" s="24"/>
      <c r="AM242" s="24"/>
      <c r="AN242" s="24"/>
      <c r="AO242" s="24"/>
      <c r="AP242" s="24"/>
      <c r="AQ242" s="24"/>
      <c r="AR242" s="24"/>
      <c r="AS242" s="24"/>
      <c r="AT242" s="24"/>
      <c r="AU242" s="24"/>
      <c r="AV242" s="24"/>
      <c r="AW242" s="24"/>
      <c r="AX242" s="24"/>
      <c r="AY242" s="24"/>
      <c r="AZ242" s="24"/>
      <c r="BA242" s="24"/>
      <c r="BB242" s="24"/>
      <c r="BC242" s="24"/>
      <c r="BD242" s="24"/>
      <c r="BE242" s="24"/>
      <c r="BF242" s="24"/>
      <c r="BG242" s="24"/>
      <c r="BH242" s="24"/>
      <c r="BI242" s="24"/>
      <c r="BJ242" s="24"/>
      <c r="BK242" s="24"/>
      <c r="BL242" s="24"/>
      <c r="BM242" s="24"/>
      <c r="BN242" s="24"/>
      <c r="BO242" s="24"/>
      <c r="BP242" s="24"/>
      <c r="BQ242" s="24"/>
      <c r="BR242" s="24"/>
      <c r="BS242" s="24"/>
      <c r="BT242" s="24"/>
      <c r="BU242" s="24"/>
      <c r="BV242" s="24"/>
      <c r="BW242" s="24"/>
      <c r="BX242" s="24"/>
      <c r="BY242" s="24"/>
      <c r="BZ242" s="24"/>
      <c r="CA242" s="24"/>
      <c r="CB242" s="24"/>
      <c r="CC242" s="24"/>
      <c r="CD242" s="24"/>
      <c r="CE242" s="24"/>
      <c r="CF242" s="24"/>
      <c r="CG242" s="24"/>
      <c r="CH242" s="24"/>
      <c r="CI242" s="24"/>
      <c r="CJ242" s="24"/>
      <c r="CK242" s="24"/>
    </row>
    <row r="243" spans="5:89" ht="12.95" hidden="1" customHeight="1" x14ac:dyDescent="0.15"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  <c r="AK243" s="24"/>
      <c r="AL243" s="24"/>
      <c r="AM243" s="24"/>
      <c r="AN243" s="24"/>
      <c r="AO243" s="24"/>
      <c r="AP243" s="24"/>
      <c r="AQ243" s="24"/>
      <c r="AR243" s="24"/>
      <c r="AS243" s="24"/>
      <c r="AT243" s="24"/>
      <c r="AU243" s="24"/>
      <c r="AV243" s="24"/>
      <c r="AW243" s="24"/>
      <c r="AX243" s="24"/>
      <c r="AY243" s="24"/>
      <c r="AZ243" s="24"/>
      <c r="BA243" s="24"/>
      <c r="BB243" s="24"/>
      <c r="BC243" s="24"/>
      <c r="BD243" s="24"/>
      <c r="BE243" s="24"/>
      <c r="BF243" s="24"/>
      <c r="BG243" s="24"/>
      <c r="BH243" s="24"/>
      <c r="BI243" s="24"/>
      <c r="BJ243" s="24"/>
      <c r="BK243" s="24"/>
      <c r="BL243" s="24"/>
      <c r="BM243" s="24"/>
      <c r="BN243" s="24"/>
      <c r="BO243" s="24"/>
      <c r="BP243" s="24"/>
      <c r="BQ243" s="24"/>
      <c r="BR243" s="24"/>
      <c r="BS243" s="24"/>
      <c r="BT243" s="24"/>
      <c r="BU243" s="24"/>
      <c r="BV243" s="24"/>
      <c r="BW243" s="24"/>
      <c r="BX243" s="24"/>
      <c r="BY243" s="24"/>
      <c r="BZ243" s="24"/>
      <c r="CA243" s="24"/>
      <c r="CB243" s="24"/>
      <c r="CC243" s="24"/>
      <c r="CD243" s="24"/>
      <c r="CE243" s="24"/>
      <c r="CF243" s="24"/>
      <c r="CG243" s="24"/>
      <c r="CH243" s="24"/>
      <c r="CI243" s="24"/>
      <c r="CJ243" s="24"/>
      <c r="CK243" s="24"/>
    </row>
    <row r="244" spans="5:89" ht="12.95" hidden="1" customHeight="1" x14ac:dyDescent="0.15"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  <c r="AK244" s="24"/>
      <c r="AL244" s="24"/>
      <c r="AM244" s="24"/>
      <c r="AN244" s="24"/>
      <c r="AO244" s="24"/>
      <c r="AP244" s="24"/>
      <c r="AQ244" s="24"/>
      <c r="AR244" s="24"/>
      <c r="AS244" s="24"/>
      <c r="AT244" s="24"/>
      <c r="AU244" s="24"/>
      <c r="AV244" s="24"/>
      <c r="AW244" s="24"/>
      <c r="AX244" s="24"/>
      <c r="AY244" s="24"/>
      <c r="AZ244" s="24"/>
      <c r="BA244" s="24"/>
      <c r="BB244" s="24"/>
      <c r="BC244" s="24"/>
      <c r="BD244" s="24"/>
      <c r="BE244" s="24"/>
      <c r="BF244" s="24"/>
      <c r="BG244" s="24"/>
      <c r="BH244" s="24"/>
      <c r="BI244" s="24"/>
      <c r="BJ244" s="24"/>
      <c r="BK244" s="24"/>
      <c r="BL244" s="24"/>
      <c r="BM244" s="24"/>
      <c r="BN244" s="24"/>
      <c r="BO244" s="24"/>
      <c r="BP244" s="24"/>
      <c r="BQ244" s="24"/>
      <c r="BR244" s="24"/>
      <c r="BS244" s="24"/>
      <c r="BT244" s="24"/>
      <c r="BU244" s="24"/>
      <c r="BV244" s="24"/>
      <c r="BW244" s="24"/>
      <c r="BX244" s="24"/>
      <c r="BY244" s="24"/>
      <c r="BZ244" s="24"/>
      <c r="CA244" s="24"/>
      <c r="CB244" s="24"/>
      <c r="CC244" s="24"/>
      <c r="CD244" s="24"/>
      <c r="CE244" s="24"/>
      <c r="CF244" s="24"/>
      <c r="CG244" s="24"/>
      <c r="CH244" s="24"/>
      <c r="CI244" s="24"/>
      <c r="CJ244" s="24"/>
      <c r="CK244" s="24"/>
    </row>
    <row r="245" spans="5:89" ht="12.95" hidden="1" customHeight="1" x14ac:dyDescent="0.15"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  <c r="AK245" s="24"/>
      <c r="AL245" s="24"/>
      <c r="AM245" s="24"/>
      <c r="AN245" s="24"/>
      <c r="AO245" s="24"/>
      <c r="AP245" s="24"/>
      <c r="AQ245" s="24"/>
      <c r="AR245" s="24"/>
      <c r="AS245" s="24"/>
      <c r="AT245" s="24"/>
      <c r="AU245" s="24"/>
      <c r="AV245" s="24"/>
      <c r="AW245" s="24"/>
      <c r="AX245" s="24"/>
      <c r="AY245" s="24"/>
      <c r="AZ245" s="24"/>
      <c r="BA245" s="24"/>
      <c r="BB245" s="24"/>
      <c r="BC245" s="24"/>
      <c r="BD245" s="24"/>
      <c r="BE245" s="24"/>
      <c r="BF245" s="24"/>
      <c r="BG245" s="24"/>
      <c r="BH245" s="24"/>
      <c r="BI245" s="24"/>
      <c r="BJ245" s="24"/>
      <c r="BK245" s="24"/>
      <c r="BL245" s="24"/>
      <c r="BM245" s="24"/>
      <c r="BN245" s="24"/>
      <c r="BO245" s="24"/>
      <c r="BP245" s="24"/>
      <c r="BQ245" s="24"/>
      <c r="BR245" s="24"/>
      <c r="BS245" s="24"/>
      <c r="BT245" s="24"/>
      <c r="BU245" s="24"/>
      <c r="BV245" s="24"/>
      <c r="BW245" s="24"/>
      <c r="BX245" s="24"/>
      <c r="BY245" s="24"/>
      <c r="BZ245" s="24"/>
      <c r="CA245" s="24"/>
      <c r="CB245" s="24"/>
      <c r="CC245" s="24"/>
      <c r="CD245" s="24"/>
      <c r="CE245" s="24"/>
      <c r="CF245" s="24"/>
      <c r="CG245" s="24"/>
      <c r="CH245" s="24"/>
      <c r="CI245" s="24"/>
      <c r="CJ245" s="24"/>
      <c r="CK245" s="24"/>
    </row>
    <row r="246" spans="5:89" ht="12.95" hidden="1" customHeight="1" x14ac:dyDescent="0.15"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  <c r="AK246" s="24"/>
      <c r="AL246" s="24"/>
      <c r="AM246" s="24"/>
      <c r="AN246" s="24"/>
      <c r="AO246" s="24"/>
      <c r="AP246" s="24"/>
      <c r="AQ246" s="24"/>
      <c r="AR246" s="24"/>
      <c r="AS246" s="24"/>
      <c r="AT246" s="24"/>
      <c r="AU246" s="24"/>
      <c r="AV246" s="24"/>
      <c r="AW246" s="24"/>
      <c r="AX246" s="24"/>
      <c r="AY246" s="24"/>
      <c r="AZ246" s="24"/>
      <c r="BA246" s="24"/>
      <c r="BB246" s="24"/>
      <c r="BC246" s="24"/>
      <c r="BD246" s="24"/>
      <c r="BE246" s="24"/>
      <c r="BF246" s="24"/>
      <c r="BG246" s="24"/>
      <c r="BH246" s="24"/>
      <c r="BI246" s="24"/>
      <c r="BJ246" s="24"/>
      <c r="BK246" s="24"/>
      <c r="BL246" s="24"/>
      <c r="BM246" s="24"/>
      <c r="BN246" s="24"/>
      <c r="BO246" s="24"/>
      <c r="BP246" s="24"/>
      <c r="BQ246" s="24"/>
      <c r="BR246" s="24"/>
      <c r="BS246" s="24"/>
      <c r="BT246" s="24"/>
      <c r="BU246" s="24"/>
      <c r="BV246" s="24"/>
      <c r="BW246" s="24"/>
      <c r="BX246" s="24"/>
      <c r="BY246" s="24"/>
      <c r="BZ246" s="24"/>
      <c r="CA246" s="24"/>
      <c r="CB246" s="24"/>
      <c r="CC246" s="24"/>
      <c r="CD246" s="24"/>
      <c r="CE246" s="24"/>
      <c r="CF246" s="24"/>
      <c r="CG246" s="24"/>
      <c r="CH246" s="24"/>
      <c r="CI246" s="24"/>
      <c r="CJ246" s="24"/>
      <c r="CK246" s="24"/>
    </row>
    <row r="247" spans="5:89" ht="12.95" hidden="1" customHeight="1" x14ac:dyDescent="0.15"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  <c r="AK247" s="24"/>
      <c r="AL247" s="24"/>
      <c r="AM247" s="24"/>
      <c r="AN247" s="24"/>
      <c r="AO247" s="24"/>
      <c r="AP247" s="24"/>
      <c r="AQ247" s="24"/>
      <c r="AR247" s="24"/>
      <c r="AS247" s="24"/>
      <c r="AT247" s="24"/>
      <c r="AU247" s="24"/>
      <c r="AV247" s="24"/>
      <c r="AW247" s="24"/>
      <c r="AX247" s="24"/>
      <c r="AY247" s="24"/>
      <c r="AZ247" s="24"/>
      <c r="BA247" s="24"/>
      <c r="BB247" s="24"/>
      <c r="BC247" s="24"/>
      <c r="BD247" s="24"/>
      <c r="BE247" s="24"/>
      <c r="BF247" s="24"/>
      <c r="BG247" s="24"/>
      <c r="BH247" s="24"/>
      <c r="BI247" s="24"/>
      <c r="BJ247" s="24"/>
      <c r="BK247" s="24"/>
      <c r="BL247" s="24"/>
      <c r="BM247" s="24"/>
      <c r="BN247" s="24"/>
      <c r="BO247" s="24"/>
      <c r="BP247" s="24"/>
      <c r="BQ247" s="24"/>
      <c r="BR247" s="24"/>
      <c r="BS247" s="24"/>
      <c r="BT247" s="24"/>
      <c r="BU247" s="24"/>
      <c r="BV247" s="24"/>
      <c r="BW247" s="24"/>
      <c r="BX247" s="24"/>
      <c r="BY247" s="24"/>
      <c r="BZ247" s="24"/>
      <c r="CA247" s="24"/>
      <c r="CB247" s="24"/>
      <c r="CC247" s="24"/>
      <c r="CD247" s="24"/>
      <c r="CE247" s="24"/>
      <c r="CF247" s="24"/>
      <c r="CG247" s="24"/>
      <c r="CH247" s="24"/>
      <c r="CI247" s="24"/>
      <c r="CJ247" s="24"/>
      <c r="CK247" s="24"/>
    </row>
    <row r="248" spans="5:89" ht="12.95" hidden="1" customHeight="1" x14ac:dyDescent="0.15"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  <c r="AK248" s="24"/>
      <c r="AL248" s="24"/>
      <c r="AM248" s="24"/>
      <c r="AN248" s="24"/>
      <c r="AO248" s="24"/>
      <c r="AP248" s="24"/>
      <c r="AQ248" s="24"/>
      <c r="AR248" s="24"/>
      <c r="AS248" s="24"/>
      <c r="AT248" s="24"/>
      <c r="AU248" s="24"/>
      <c r="AV248" s="24"/>
      <c r="AW248" s="24"/>
      <c r="AX248" s="24"/>
      <c r="AY248" s="24"/>
      <c r="AZ248" s="24"/>
      <c r="BA248" s="24"/>
      <c r="BB248" s="24"/>
      <c r="BC248" s="24"/>
      <c r="BD248" s="24"/>
      <c r="BE248" s="24"/>
      <c r="BF248" s="24"/>
      <c r="BG248" s="24"/>
      <c r="BH248" s="24"/>
      <c r="BI248" s="24"/>
      <c r="BJ248" s="24"/>
      <c r="BK248" s="24"/>
      <c r="BL248" s="24"/>
      <c r="BM248" s="24"/>
      <c r="BN248" s="24"/>
      <c r="BO248" s="24"/>
      <c r="BP248" s="24"/>
      <c r="BQ248" s="24"/>
      <c r="BR248" s="24"/>
      <c r="BS248" s="24"/>
      <c r="BT248" s="24"/>
      <c r="BU248" s="24"/>
      <c r="BV248" s="24"/>
      <c r="BW248" s="24"/>
      <c r="BX248" s="24"/>
      <c r="BY248" s="24"/>
      <c r="BZ248" s="24"/>
      <c r="CA248" s="24"/>
      <c r="CB248" s="24"/>
      <c r="CC248" s="24"/>
      <c r="CD248" s="24"/>
      <c r="CE248" s="24"/>
      <c r="CF248" s="24"/>
      <c r="CG248" s="24"/>
      <c r="CH248" s="24"/>
      <c r="CI248" s="24"/>
      <c r="CJ248" s="24"/>
      <c r="CK248" s="24"/>
    </row>
    <row r="249" spans="5:89" ht="12.95" hidden="1" customHeight="1" x14ac:dyDescent="0.15"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  <c r="AK249" s="24"/>
      <c r="AL249" s="24"/>
      <c r="AM249" s="24"/>
      <c r="AN249" s="24"/>
      <c r="AO249" s="24"/>
      <c r="AP249" s="24"/>
      <c r="AQ249" s="24"/>
      <c r="AR249" s="24"/>
      <c r="AS249" s="24"/>
      <c r="AT249" s="24"/>
      <c r="AU249" s="24"/>
      <c r="AV249" s="24"/>
      <c r="AW249" s="24"/>
      <c r="AX249" s="24"/>
      <c r="AY249" s="24"/>
      <c r="AZ249" s="24"/>
      <c r="BA249" s="24"/>
      <c r="BB249" s="24"/>
      <c r="BC249" s="24"/>
      <c r="BD249" s="24"/>
      <c r="BE249" s="24"/>
      <c r="BF249" s="24"/>
      <c r="BG249" s="24"/>
      <c r="BH249" s="24"/>
      <c r="BI249" s="24"/>
      <c r="BJ249" s="24"/>
      <c r="BK249" s="24"/>
      <c r="BL249" s="24"/>
      <c r="BM249" s="24"/>
      <c r="BN249" s="24"/>
      <c r="BO249" s="24"/>
      <c r="BP249" s="24"/>
      <c r="BQ249" s="24"/>
      <c r="BR249" s="24"/>
      <c r="BS249" s="24"/>
      <c r="BT249" s="24"/>
      <c r="BU249" s="24"/>
      <c r="BV249" s="24"/>
      <c r="BW249" s="24"/>
      <c r="BX249" s="24"/>
      <c r="BY249" s="24"/>
      <c r="BZ249" s="24"/>
      <c r="CA249" s="24"/>
      <c r="CB249" s="24"/>
      <c r="CC249" s="24"/>
      <c r="CD249" s="24"/>
      <c r="CE249" s="24"/>
      <c r="CF249" s="24"/>
      <c r="CG249" s="24"/>
      <c r="CH249" s="24"/>
      <c r="CI249" s="24"/>
      <c r="CJ249" s="24"/>
      <c r="CK249" s="24"/>
    </row>
    <row r="250" spans="5:89" ht="12.95" hidden="1" customHeight="1" x14ac:dyDescent="0.15"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  <c r="AK250" s="24"/>
      <c r="AL250" s="24"/>
      <c r="AM250" s="24"/>
      <c r="AN250" s="24"/>
      <c r="AO250" s="24"/>
      <c r="AP250" s="24"/>
      <c r="AQ250" s="24"/>
      <c r="AR250" s="24"/>
      <c r="AS250" s="24"/>
      <c r="AT250" s="24"/>
      <c r="AU250" s="24"/>
      <c r="AV250" s="24"/>
      <c r="AW250" s="24"/>
      <c r="AX250" s="24"/>
      <c r="AY250" s="24"/>
      <c r="AZ250" s="24"/>
      <c r="BA250" s="24"/>
      <c r="BB250" s="24"/>
      <c r="BC250" s="24"/>
      <c r="BD250" s="24"/>
      <c r="BE250" s="24"/>
      <c r="BF250" s="24"/>
      <c r="BG250" s="24"/>
      <c r="BH250" s="24"/>
      <c r="BI250" s="24"/>
      <c r="BJ250" s="24"/>
      <c r="BK250" s="24"/>
      <c r="BL250" s="24"/>
      <c r="BM250" s="24"/>
      <c r="BN250" s="24"/>
      <c r="BO250" s="24"/>
      <c r="BP250" s="24"/>
      <c r="BQ250" s="24"/>
      <c r="BR250" s="24"/>
      <c r="BS250" s="24"/>
      <c r="BT250" s="24"/>
      <c r="BU250" s="24"/>
      <c r="BV250" s="24"/>
      <c r="BW250" s="24"/>
      <c r="BX250" s="24"/>
      <c r="BY250" s="24"/>
      <c r="BZ250" s="24"/>
      <c r="CA250" s="24"/>
      <c r="CB250" s="24"/>
      <c r="CC250" s="24"/>
      <c r="CD250" s="24"/>
      <c r="CE250" s="24"/>
      <c r="CF250" s="24"/>
      <c r="CG250" s="24"/>
      <c r="CH250" s="24"/>
      <c r="CI250" s="24"/>
      <c r="CJ250" s="24"/>
      <c r="CK250" s="24"/>
    </row>
    <row r="251" spans="5:89" ht="12.95" hidden="1" customHeight="1" x14ac:dyDescent="0.15"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  <c r="AK251" s="24"/>
      <c r="AL251" s="24"/>
      <c r="AM251" s="24"/>
      <c r="AN251" s="24"/>
      <c r="AO251" s="24"/>
      <c r="AP251" s="24"/>
      <c r="AQ251" s="24"/>
      <c r="AR251" s="24"/>
      <c r="AS251" s="24"/>
      <c r="AT251" s="24"/>
      <c r="AU251" s="24"/>
      <c r="AV251" s="24"/>
      <c r="AW251" s="24"/>
      <c r="AX251" s="24"/>
      <c r="AY251" s="24"/>
      <c r="AZ251" s="24"/>
      <c r="BA251" s="24"/>
      <c r="BB251" s="24"/>
      <c r="BC251" s="24"/>
      <c r="BD251" s="24"/>
      <c r="BE251" s="24"/>
      <c r="BF251" s="24"/>
      <c r="BG251" s="24"/>
      <c r="BH251" s="24"/>
      <c r="BI251" s="24"/>
      <c r="BJ251" s="24"/>
      <c r="BK251" s="24"/>
      <c r="BL251" s="24"/>
      <c r="BM251" s="24"/>
      <c r="BN251" s="24"/>
      <c r="BO251" s="24"/>
      <c r="BP251" s="24"/>
      <c r="BQ251" s="24"/>
      <c r="BR251" s="24"/>
      <c r="BS251" s="24"/>
      <c r="BT251" s="24"/>
      <c r="BU251" s="24"/>
      <c r="BV251" s="24"/>
      <c r="BW251" s="24"/>
      <c r="BX251" s="24"/>
      <c r="BY251" s="24"/>
      <c r="BZ251" s="24"/>
      <c r="CA251" s="24"/>
      <c r="CB251" s="24"/>
      <c r="CC251" s="24"/>
      <c r="CD251" s="24"/>
      <c r="CE251" s="24"/>
      <c r="CF251" s="24"/>
      <c r="CG251" s="24"/>
      <c r="CH251" s="24"/>
      <c r="CI251" s="24"/>
      <c r="CJ251" s="24"/>
      <c r="CK251" s="24"/>
    </row>
    <row r="252" spans="5:89" ht="12.95" hidden="1" customHeight="1" x14ac:dyDescent="0.15"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  <c r="AK252" s="24"/>
      <c r="AL252" s="24"/>
      <c r="AM252" s="24"/>
      <c r="AN252" s="24"/>
      <c r="AO252" s="24"/>
      <c r="AP252" s="24"/>
      <c r="AQ252" s="24"/>
      <c r="AR252" s="24"/>
      <c r="AS252" s="24"/>
      <c r="AT252" s="24"/>
      <c r="AU252" s="24"/>
      <c r="AV252" s="24"/>
      <c r="AW252" s="24"/>
      <c r="AX252" s="24"/>
      <c r="AY252" s="24"/>
      <c r="AZ252" s="24"/>
      <c r="BA252" s="24"/>
      <c r="BB252" s="24"/>
      <c r="BC252" s="24"/>
      <c r="BD252" s="24"/>
      <c r="BE252" s="24"/>
      <c r="BF252" s="24"/>
      <c r="BG252" s="24"/>
      <c r="BH252" s="24"/>
      <c r="BI252" s="24"/>
      <c r="BJ252" s="24"/>
      <c r="BK252" s="24"/>
      <c r="BL252" s="24"/>
      <c r="BM252" s="24"/>
      <c r="BN252" s="24"/>
      <c r="BO252" s="24"/>
      <c r="BP252" s="24"/>
      <c r="BQ252" s="24"/>
      <c r="BR252" s="24"/>
      <c r="BS252" s="24"/>
      <c r="BT252" s="24"/>
      <c r="BU252" s="24"/>
      <c r="BV252" s="24"/>
      <c r="BW252" s="24"/>
      <c r="BX252" s="24"/>
      <c r="BY252" s="24"/>
      <c r="BZ252" s="24"/>
      <c r="CA252" s="24"/>
      <c r="CB252" s="24"/>
      <c r="CC252" s="24"/>
      <c r="CD252" s="24"/>
      <c r="CE252" s="24"/>
      <c r="CF252" s="24"/>
      <c r="CG252" s="24"/>
      <c r="CH252" s="24"/>
      <c r="CI252" s="24"/>
      <c r="CJ252" s="24"/>
      <c r="CK252" s="24"/>
    </row>
    <row r="253" spans="5:89" ht="12.95" hidden="1" customHeight="1" x14ac:dyDescent="0.15"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  <c r="AK253" s="24"/>
      <c r="AL253" s="24"/>
      <c r="AM253" s="24"/>
      <c r="AN253" s="24"/>
      <c r="AO253" s="24"/>
      <c r="AP253" s="24"/>
      <c r="AQ253" s="24"/>
      <c r="AR253" s="24"/>
      <c r="AS253" s="24"/>
      <c r="AT253" s="24"/>
      <c r="AU253" s="24"/>
      <c r="AV253" s="24"/>
      <c r="AW253" s="24"/>
      <c r="AX253" s="24"/>
      <c r="AY253" s="24"/>
      <c r="AZ253" s="24"/>
      <c r="BA253" s="24"/>
      <c r="BB253" s="24"/>
      <c r="BC253" s="24"/>
      <c r="BD253" s="24"/>
      <c r="BE253" s="24"/>
      <c r="BF253" s="24"/>
      <c r="BG253" s="24"/>
      <c r="BH253" s="24"/>
      <c r="BI253" s="24"/>
      <c r="BJ253" s="24"/>
      <c r="BK253" s="24"/>
      <c r="BL253" s="24"/>
      <c r="BM253" s="24"/>
      <c r="BN253" s="24"/>
      <c r="BO253" s="24"/>
      <c r="BP253" s="24"/>
      <c r="BQ253" s="24"/>
      <c r="BR253" s="24"/>
      <c r="BS253" s="24"/>
      <c r="BT253" s="24"/>
      <c r="BU253" s="24"/>
      <c r="BV253" s="24"/>
      <c r="BW253" s="24"/>
      <c r="BX253" s="24"/>
      <c r="BY253" s="24"/>
      <c r="BZ253" s="24"/>
      <c r="CA253" s="24"/>
      <c r="CB253" s="24"/>
      <c r="CC253" s="24"/>
      <c r="CD253" s="24"/>
      <c r="CE253" s="24"/>
      <c r="CF253" s="24"/>
      <c r="CG253" s="24"/>
      <c r="CH253" s="24"/>
      <c r="CI253" s="24"/>
      <c r="CJ253" s="24"/>
      <c r="CK253" s="24"/>
    </row>
    <row r="254" spans="5:89" ht="12.95" hidden="1" customHeight="1" x14ac:dyDescent="0.15"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  <c r="AK254" s="24"/>
      <c r="AL254" s="24"/>
      <c r="AM254" s="24"/>
      <c r="AN254" s="24"/>
      <c r="AO254" s="24"/>
      <c r="AP254" s="24"/>
      <c r="AQ254" s="24"/>
      <c r="AR254" s="24"/>
      <c r="AS254" s="24"/>
      <c r="AT254" s="24"/>
      <c r="AU254" s="24"/>
      <c r="AV254" s="24"/>
      <c r="AW254" s="24"/>
      <c r="AX254" s="24"/>
      <c r="AY254" s="24"/>
      <c r="AZ254" s="24"/>
      <c r="BA254" s="24"/>
      <c r="BB254" s="24"/>
      <c r="BC254" s="24"/>
      <c r="BD254" s="24"/>
      <c r="BE254" s="24"/>
      <c r="BF254" s="24"/>
      <c r="BG254" s="24"/>
      <c r="BH254" s="24"/>
      <c r="BI254" s="24"/>
      <c r="BJ254" s="24"/>
      <c r="BK254" s="24"/>
      <c r="BL254" s="24"/>
      <c r="BM254" s="24"/>
      <c r="BN254" s="24"/>
      <c r="BO254" s="24"/>
      <c r="BP254" s="24"/>
      <c r="BQ254" s="24"/>
      <c r="BR254" s="24"/>
      <c r="BS254" s="24"/>
      <c r="BT254" s="24"/>
      <c r="BU254" s="24"/>
      <c r="BV254" s="24"/>
      <c r="BW254" s="24"/>
      <c r="BX254" s="24"/>
      <c r="BY254" s="24"/>
      <c r="BZ254" s="24"/>
      <c r="CA254" s="24"/>
      <c r="CB254" s="24"/>
      <c r="CC254" s="24"/>
      <c r="CD254" s="24"/>
      <c r="CE254" s="24"/>
      <c r="CF254" s="24"/>
      <c r="CG254" s="24"/>
      <c r="CH254" s="24"/>
      <c r="CI254" s="24"/>
      <c r="CJ254" s="24"/>
      <c r="CK254" s="24"/>
    </row>
    <row r="255" spans="5:89" ht="12.95" hidden="1" customHeight="1" x14ac:dyDescent="0.15"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24"/>
      <c r="AM255" s="24"/>
      <c r="AN255" s="24"/>
      <c r="AO255" s="24"/>
      <c r="AP255" s="24"/>
      <c r="AQ255" s="24"/>
      <c r="AR255" s="24"/>
      <c r="AS255" s="24"/>
      <c r="AT255" s="24"/>
      <c r="AU255" s="24"/>
      <c r="AV255" s="24"/>
      <c r="AW255" s="24"/>
      <c r="AX255" s="24"/>
      <c r="AY255" s="24"/>
      <c r="AZ255" s="24"/>
      <c r="BA255" s="24"/>
      <c r="BB255" s="24"/>
      <c r="BC255" s="24"/>
      <c r="BD255" s="24"/>
      <c r="BE255" s="24"/>
      <c r="BF255" s="24"/>
      <c r="BG255" s="24"/>
      <c r="BH255" s="24"/>
      <c r="BI255" s="24"/>
      <c r="BJ255" s="24"/>
      <c r="BK255" s="24"/>
      <c r="BL255" s="24"/>
      <c r="BM255" s="24"/>
      <c r="BN255" s="24"/>
      <c r="BO255" s="24"/>
      <c r="BP255" s="24"/>
      <c r="BQ255" s="24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24"/>
      <c r="CC255" s="24"/>
      <c r="CD255" s="24"/>
      <c r="CE255" s="24"/>
      <c r="CF255" s="24"/>
      <c r="CG255" s="24"/>
      <c r="CH255" s="24"/>
      <c r="CI255" s="24"/>
      <c r="CJ255" s="24"/>
      <c r="CK255" s="24"/>
    </row>
    <row r="256" spans="5:89" ht="12.95" hidden="1" customHeight="1" x14ac:dyDescent="0.15"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  <c r="AK256" s="24"/>
      <c r="AL256" s="24"/>
      <c r="AM256" s="24"/>
      <c r="AN256" s="24"/>
      <c r="AO256" s="24"/>
      <c r="AP256" s="24"/>
      <c r="AQ256" s="24"/>
      <c r="AR256" s="24"/>
      <c r="AS256" s="24"/>
      <c r="AT256" s="24"/>
      <c r="AU256" s="24"/>
      <c r="AV256" s="24"/>
      <c r="AW256" s="24"/>
      <c r="AX256" s="24"/>
      <c r="AY256" s="24"/>
      <c r="AZ256" s="24"/>
      <c r="BA256" s="24"/>
      <c r="BB256" s="24"/>
      <c r="BC256" s="24"/>
      <c r="BD256" s="24"/>
      <c r="BE256" s="24"/>
      <c r="BF256" s="24"/>
      <c r="BG256" s="24"/>
      <c r="BH256" s="24"/>
      <c r="BI256" s="24"/>
      <c r="BJ256" s="24"/>
      <c r="BK256" s="24"/>
      <c r="BL256" s="24"/>
      <c r="BM256" s="24"/>
      <c r="BN256" s="24"/>
      <c r="BO256" s="24"/>
      <c r="BP256" s="24"/>
      <c r="BQ256" s="24"/>
      <c r="BR256" s="24"/>
      <c r="BS256" s="24"/>
      <c r="BT256" s="24"/>
      <c r="BU256" s="24"/>
      <c r="BV256" s="24"/>
      <c r="BW256" s="24"/>
      <c r="BX256" s="24"/>
      <c r="BY256" s="24"/>
      <c r="BZ256" s="24"/>
      <c r="CA256" s="24"/>
      <c r="CB256" s="24"/>
      <c r="CC256" s="24"/>
      <c r="CD256" s="24"/>
      <c r="CE256" s="24"/>
      <c r="CF256" s="24"/>
      <c r="CG256" s="24"/>
      <c r="CH256" s="24"/>
      <c r="CI256" s="24"/>
      <c r="CJ256" s="24"/>
      <c r="CK256" s="24"/>
    </row>
    <row r="257" spans="5:89" ht="12.95" hidden="1" customHeight="1" x14ac:dyDescent="0.15"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  <c r="AK257" s="24"/>
      <c r="AL257" s="24"/>
      <c r="AM257" s="24"/>
      <c r="AN257" s="24"/>
      <c r="AO257" s="24"/>
      <c r="AP257" s="24"/>
      <c r="AQ257" s="24"/>
      <c r="AR257" s="24"/>
      <c r="AS257" s="24"/>
      <c r="AT257" s="24"/>
      <c r="AU257" s="24"/>
      <c r="AV257" s="24"/>
      <c r="AW257" s="24"/>
      <c r="AX257" s="24"/>
      <c r="AY257" s="24"/>
      <c r="AZ257" s="24"/>
      <c r="BA257" s="24"/>
      <c r="BB257" s="24"/>
      <c r="BC257" s="24"/>
      <c r="BD257" s="24"/>
      <c r="BE257" s="24"/>
      <c r="BF257" s="24"/>
      <c r="BG257" s="24"/>
      <c r="BH257" s="24"/>
      <c r="BI257" s="24"/>
      <c r="BJ257" s="24"/>
      <c r="BK257" s="24"/>
      <c r="BL257" s="24"/>
      <c r="BM257" s="24"/>
      <c r="BN257" s="24"/>
      <c r="BO257" s="24"/>
      <c r="BP257" s="24"/>
      <c r="BQ257" s="24"/>
      <c r="BR257" s="24"/>
      <c r="BS257" s="24"/>
      <c r="BT257" s="24"/>
      <c r="BU257" s="24"/>
      <c r="BV257" s="24"/>
      <c r="BW257" s="24"/>
      <c r="BX257" s="24"/>
      <c r="BY257" s="24"/>
      <c r="BZ257" s="24"/>
      <c r="CA257" s="24"/>
      <c r="CB257" s="24"/>
      <c r="CC257" s="24"/>
      <c r="CD257" s="24"/>
      <c r="CE257" s="24"/>
      <c r="CF257" s="24"/>
      <c r="CG257" s="24"/>
      <c r="CH257" s="24"/>
      <c r="CI257" s="24"/>
      <c r="CJ257" s="24"/>
      <c r="CK257" s="24"/>
    </row>
    <row r="258" spans="5:89" ht="12.95" hidden="1" customHeight="1" x14ac:dyDescent="0.15"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  <c r="AK258" s="24"/>
      <c r="AL258" s="24"/>
      <c r="AM258" s="24"/>
      <c r="AN258" s="24"/>
      <c r="AO258" s="24"/>
      <c r="AP258" s="24"/>
      <c r="AQ258" s="24"/>
      <c r="AR258" s="24"/>
      <c r="AS258" s="24"/>
      <c r="AT258" s="24"/>
      <c r="AU258" s="24"/>
      <c r="AV258" s="24"/>
      <c r="AW258" s="24"/>
      <c r="AX258" s="24"/>
      <c r="AY258" s="24"/>
      <c r="AZ258" s="24"/>
      <c r="BA258" s="24"/>
      <c r="BB258" s="24"/>
      <c r="BC258" s="24"/>
      <c r="BD258" s="24"/>
      <c r="BE258" s="24"/>
      <c r="BF258" s="24"/>
      <c r="BG258" s="24"/>
      <c r="BH258" s="24"/>
      <c r="BI258" s="24"/>
      <c r="BJ258" s="24"/>
      <c r="BK258" s="24"/>
      <c r="BL258" s="24"/>
      <c r="BM258" s="24"/>
      <c r="BN258" s="24"/>
      <c r="BO258" s="24"/>
      <c r="BP258" s="24"/>
      <c r="BQ258" s="24"/>
      <c r="BR258" s="24"/>
      <c r="BS258" s="24"/>
      <c r="BT258" s="24"/>
      <c r="BU258" s="24"/>
      <c r="BV258" s="24"/>
      <c r="BW258" s="24"/>
      <c r="BX258" s="24"/>
      <c r="BY258" s="24"/>
      <c r="BZ258" s="24"/>
      <c r="CA258" s="24"/>
      <c r="CB258" s="24"/>
      <c r="CC258" s="24"/>
      <c r="CD258" s="24"/>
      <c r="CE258" s="24"/>
      <c r="CF258" s="24"/>
      <c r="CG258" s="24"/>
      <c r="CH258" s="24"/>
      <c r="CI258" s="24"/>
      <c r="CJ258" s="24"/>
      <c r="CK258" s="24"/>
    </row>
    <row r="259" spans="5:89" ht="12.95" hidden="1" customHeight="1" x14ac:dyDescent="0.15"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  <c r="AK259" s="24"/>
      <c r="AL259" s="24"/>
      <c r="AM259" s="24"/>
      <c r="AN259" s="24"/>
      <c r="AO259" s="24"/>
      <c r="AP259" s="24"/>
      <c r="AQ259" s="24"/>
      <c r="AR259" s="24"/>
      <c r="AS259" s="24"/>
      <c r="AT259" s="24"/>
      <c r="AU259" s="24"/>
      <c r="AV259" s="24"/>
      <c r="AW259" s="24"/>
      <c r="AX259" s="24"/>
      <c r="AY259" s="24"/>
      <c r="AZ259" s="24"/>
      <c r="BA259" s="24"/>
      <c r="BB259" s="24"/>
      <c r="BC259" s="24"/>
      <c r="BD259" s="24"/>
      <c r="BE259" s="24"/>
      <c r="BF259" s="24"/>
      <c r="BG259" s="24"/>
      <c r="BH259" s="24"/>
      <c r="BI259" s="24"/>
      <c r="BJ259" s="24"/>
      <c r="BK259" s="24"/>
      <c r="BL259" s="24"/>
      <c r="BM259" s="24"/>
      <c r="BN259" s="24"/>
      <c r="BO259" s="24"/>
      <c r="BP259" s="24"/>
      <c r="BQ259" s="24"/>
      <c r="BR259" s="24"/>
      <c r="BS259" s="24"/>
      <c r="BT259" s="24"/>
      <c r="BU259" s="24"/>
      <c r="BV259" s="24"/>
      <c r="BW259" s="24"/>
      <c r="BX259" s="24"/>
      <c r="BY259" s="24"/>
      <c r="BZ259" s="24"/>
      <c r="CA259" s="24"/>
      <c r="CB259" s="24"/>
      <c r="CC259" s="24"/>
      <c r="CD259" s="24"/>
      <c r="CE259" s="24"/>
      <c r="CF259" s="24"/>
      <c r="CG259" s="24"/>
      <c r="CH259" s="24"/>
      <c r="CI259" s="24"/>
      <c r="CJ259" s="24"/>
      <c r="CK259" s="24"/>
    </row>
    <row r="260" spans="5:89" ht="12.95" hidden="1" customHeight="1" x14ac:dyDescent="0.15"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  <c r="AK260" s="24"/>
      <c r="AL260" s="24"/>
      <c r="AM260" s="24"/>
      <c r="AN260" s="24"/>
      <c r="AO260" s="24"/>
      <c r="AP260" s="24"/>
      <c r="AQ260" s="24"/>
      <c r="AR260" s="24"/>
      <c r="AS260" s="24"/>
      <c r="AT260" s="24"/>
      <c r="AU260" s="24"/>
      <c r="AV260" s="24"/>
      <c r="AW260" s="24"/>
      <c r="AX260" s="24"/>
      <c r="AY260" s="24"/>
      <c r="AZ260" s="24"/>
      <c r="BA260" s="24"/>
      <c r="BB260" s="24"/>
      <c r="BC260" s="24"/>
      <c r="BD260" s="24"/>
      <c r="BE260" s="24"/>
      <c r="BF260" s="24"/>
      <c r="BG260" s="24"/>
      <c r="BH260" s="24"/>
      <c r="BI260" s="24"/>
      <c r="BJ260" s="24"/>
      <c r="BK260" s="24"/>
      <c r="BL260" s="24"/>
      <c r="BM260" s="24"/>
      <c r="BN260" s="24"/>
      <c r="BO260" s="24"/>
      <c r="BP260" s="24"/>
      <c r="BQ260" s="24"/>
      <c r="BR260" s="24"/>
      <c r="BS260" s="24"/>
      <c r="BT260" s="24"/>
      <c r="BU260" s="24"/>
      <c r="BV260" s="24"/>
      <c r="BW260" s="24"/>
      <c r="BX260" s="24"/>
      <c r="BY260" s="24"/>
      <c r="BZ260" s="24"/>
      <c r="CA260" s="24"/>
      <c r="CB260" s="24"/>
      <c r="CC260" s="24"/>
      <c r="CD260" s="24"/>
      <c r="CE260" s="24"/>
      <c r="CF260" s="24"/>
      <c r="CG260" s="24"/>
      <c r="CH260" s="24"/>
      <c r="CI260" s="24"/>
      <c r="CJ260" s="24"/>
      <c r="CK260" s="24"/>
    </row>
    <row r="261" spans="5:89" ht="12.95" hidden="1" customHeight="1" x14ac:dyDescent="0.15"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  <c r="AK261" s="24"/>
      <c r="AL261" s="24"/>
      <c r="AM261" s="24"/>
      <c r="AN261" s="24"/>
      <c r="AO261" s="24"/>
      <c r="AP261" s="24"/>
      <c r="AQ261" s="24"/>
      <c r="AR261" s="24"/>
      <c r="AS261" s="24"/>
      <c r="AT261" s="24"/>
      <c r="AU261" s="24"/>
      <c r="AV261" s="24"/>
      <c r="AW261" s="24"/>
      <c r="AX261" s="24"/>
      <c r="AY261" s="24"/>
      <c r="AZ261" s="24"/>
      <c r="BA261" s="24"/>
      <c r="BB261" s="24"/>
      <c r="BC261" s="24"/>
      <c r="BD261" s="24"/>
      <c r="BE261" s="24"/>
      <c r="BF261" s="24"/>
      <c r="BG261" s="24"/>
      <c r="BH261" s="24"/>
      <c r="BI261" s="24"/>
      <c r="BJ261" s="24"/>
      <c r="BK261" s="24"/>
      <c r="BL261" s="24"/>
      <c r="BM261" s="24"/>
      <c r="BN261" s="24"/>
      <c r="BO261" s="24"/>
      <c r="BP261" s="24"/>
      <c r="BQ261" s="24"/>
      <c r="BR261" s="24"/>
      <c r="BS261" s="24"/>
      <c r="BT261" s="24"/>
      <c r="BU261" s="24"/>
      <c r="BV261" s="24"/>
      <c r="BW261" s="24"/>
      <c r="BX261" s="24"/>
      <c r="BY261" s="24"/>
      <c r="BZ261" s="24"/>
      <c r="CA261" s="24"/>
      <c r="CB261" s="24"/>
      <c r="CC261" s="24"/>
      <c r="CD261" s="24"/>
      <c r="CE261" s="24"/>
      <c r="CF261" s="24"/>
      <c r="CG261" s="24"/>
      <c r="CH261" s="24"/>
      <c r="CI261" s="24"/>
      <c r="CJ261" s="24"/>
      <c r="CK261" s="24"/>
    </row>
    <row r="262" spans="5:89" ht="12.95" hidden="1" customHeight="1" x14ac:dyDescent="0.15"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  <c r="AK262" s="24"/>
      <c r="AL262" s="24"/>
      <c r="AM262" s="24"/>
      <c r="AN262" s="24"/>
      <c r="AO262" s="24"/>
      <c r="AP262" s="24"/>
      <c r="AQ262" s="24"/>
      <c r="AR262" s="24"/>
      <c r="AS262" s="24"/>
      <c r="AT262" s="24"/>
      <c r="AU262" s="24"/>
      <c r="AV262" s="24"/>
      <c r="AW262" s="24"/>
      <c r="AX262" s="24"/>
      <c r="AY262" s="24"/>
      <c r="AZ262" s="24"/>
      <c r="BA262" s="24"/>
      <c r="BB262" s="24"/>
      <c r="BC262" s="24"/>
      <c r="BD262" s="24"/>
      <c r="BE262" s="24"/>
      <c r="BF262" s="24"/>
      <c r="BG262" s="24"/>
      <c r="BH262" s="24"/>
      <c r="BI262" s="24"/>
      <c r="BJ262" s="24"/>
      <c r="BK262" s="24"/>
      <c r="BL262" s="24"/>
      <c r="BM262" s="24"/>
      <c r="BN262" s="24"/>
      <c r="BO262" s="24"/>
      <c r="BP262" s="24"/>
      <c r="BQ262" s="24"/>
      <c r="BR262" s="24"/>
      <c r="BS262" s="24"/>
      <c r="BT262" s="24"/>
      <c r="BU262" s="24"/>
      <c r="BV262" s="24"/>
      <c r="BW262" s="24"/>
      <c r="BX262" s="24"/>
      <c r="BY262" s="24"/>
      <c r="BZ262" s="24"/>
      <c r="CA262" s="24"/>
      <c r="CB262" s="24"/>
      <c r="CC262" s="24"/>
      <c r="CD262" s="24"/>
      <c r="CE262" s="24"/>
      <c r="CF262" s="24"/>
      <c r="CG262" s="24"/>
      <c r="CH262" s="24"/>
      <c r="CI262" s="24"/>
      <c r="CJ262" s="24"/>
      <c r="CK262" s="24"/>
    </row>
    <row r="263" spans="5:89" ht="12.95" hidden="1" customHeight="1" x14ac:dyDescent="0.15"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  <c r="AK263" s="24"/>
      <c r="AL263" s="24"/>
      <c r="AM263" s="24"/>
      <c r="AN263" s="24"/>
      <c r="AO263" s="24"/>
      <c r="AP263" s="24"/>
      <c r="AQ263" s="24"/>
      <c r="AR263" s="24"/>
      <c r="AS263" s="24"/>
      <c r="AT263" s="24"/>
      <c r="AU263" s="24"/>
      <c r="AV263" s="24"/>
      <c r="AW263" s="24"/>
      <c r="AX263" s="24"/>
      <c r="AY263" s="24"/>
      <c r="AZ263" s="24"/>
      <c r="BA263" s="24"/>
      <c r="BB263" s="24"/>
      <c r="BC263" s="24"/>
      <c r="BD263" s="24"/>
      <c r="BE263" s="24"/>
      <c r="BF263" s="24"/>
      <c r="BG263" s="24"/>
      <c r="BH263" s="24"/>
      <c r="BI263" s="24"/>
      <c r="BJ263" s="24"/>
      <c r="BK263" s="24"/>
      <c r="BL263" s="24"/>
      <c r="BM263" s="24"/>
      <c r="BN263" s="24"/>
      <c r="BO263" s="24"/>
      <c r="BP263" s="24"/>
      <c r="BQ263" s="24"/>
      <c r="BR263" s="24"/>
      <c r="BS263" s="24"/>
      <c r="BT263" s="24"/>
      <c r="BU263" s="24"/>
      <c r="BV263" s="24"/>
      <c r="BW263" s="24"/>
      <c r="BX263" s="24"/>
      <c r="BY263" s="24"/>
      <c r="BZ263" s="24"/>
      <c r="CA263" s="24"/>
      <c r="CB263" s="24"/>
      <c r="CC263" s="24"/>
      <c r="CD263" s="24"/>
      <c r="CE263" s="24"/>
      <c r="CF263" s="24"/>
      <c r="CG263" s="24"/>
      <c r="CH263" s="24"/>
      <c r="CI263" s="24"/>
      <c r="CJ263" s="24"/>
      <c r="CK263" s="24"/>
    </row>
    <row r="264" spans="5:89" ht="12.95" hidden="1" customHeight="1" x14ac:dyDescent="0.15"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  <c r="AK264" s="24"/>
      <c r="AL264" s="24"/>
      <c r="AM264" s="24"/>
      <c r="AN264" s="24"/>
      <c r="AO264" s="24"/>
      <c r="AP264" s="24"/>
      <c r="AQ264" s="24"/>
      <c r="AR264" s="24"/>
      <c r="AS264" s="24"/>
      <c r="AT264" s="24"/>
      <c r="AU264" s="24"/>
      <c r="AV264" s="24"/>
      <c r="AW264" s="24"/>
      <c r="AX264" s="24"/>
      <c r="AY264" s="24"/>
      <c r="AZ264" s="24"/>
      <c r="BA264" s="24"/>
      <c r="BB264" s="24"/>
      <c r="BC264" s="24"/>
      <c r="BD264" s="24"/>
      <c r="BE264" s="24"/>
      <c r="BF264" s="24"/>
      <c r="BG264" s="24"/>
      <c r="BH264" s="24"/>
      <c r="BI264" s="24"/>
      <c r="BJ264" s="24"/>
      <c r="BK264" s="24"/>
      <c r="BL264" s="24"/>
      <c r="BM264" s="24"/>
      <c r="BN264" s="24"/>
      <c r="BO264" s="24"/>
      <c r="BP264" s="24"/>
      <c r="BQ264" s="24"/>
      <c r="BR264" s="24"/>
      <c r="BS264" s="24"/>
      <c r="BT264" s="24"/>
      <c r="BU264" s="24"/>
      <c r="BV264" s="24"/>
      <c r="BW264" s="24"/>
      <c r="BX264" s="24"/>
      <c r="BY264" s="24"/>
      <c r="BZ264" s="24"/>
      <c r="CA264" s="24"/>
      <c r="CB264" s="24"/>
      <c r="CC264" s="24"/>
      <c r="CD264" s="24"/>
      <c r="CE264" s="24"/>
      <c r="CF264" s="24"/>
      <c r="CG264" s="24"/>
      <c r="CH264" s="24"/>
      <c r="CI264" s="24"/>
      <c r="CJ264" s="24"/>
      <c r="CK264" s="24"/>
    </row>
    <row r="265" spans="5:89" ht="12.95" hidden="1" customHeight="1" x14ac:dyDescent="0.15"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  <c r="AK265" s="24"/>
      <c r="AL265" s="24"/>
      <c r="AM265" s="24"/>
      <c r="AN265" s="24"/>
      <c r="AO265" s="24"/>
      <c r="AP265" s="24"/>
      <c r="AQ265" s="24"/>
      <c r="AR265" s="24"/>
      <c r="AS265" s="24"/>
      <c r="AT265" s="24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  <c r="BG265" s="24"/>
      <c r="BH265" s="24"/>
      <c r="BI265" s="24"/>
      <c r="BJ265" s="24"/>
      <c r="BK265" s="24"/>
      <c r="BL265" s="24"/>
      <c r="BM265" s="24"/>
      <c r="BN265" s="24"/>
      <c r="BO265" s="24"/>
      <c r="BP265" s="24"/>
      <c r="BQ265" s="24"/>
      <c r="BR265" s="24"/>
      <c r="BS265" s="24"/>
      <c r="BT265" s="24"/>
      <c r="BU265" s="24"/>
      <c r="BV265" s="24"/>
      <c r="BW265" s="24"/>
      <c r="BX265" s="24"/>
      <c r="BY265" s="24"/>
      <c r="BZ265" s="24"/>
      <c r="CA265" s="24"/>
      <c r="CB265" s="24"/>
      <c r="CC265" s="24"/>
      <c r="CD265" s="24"/>
      <c r="CE265" s="24"/>
      <c r="CF265" s="24"/>
      <c r="CG265" s="24"/>
      <c r="CH265" s="24"/>
      <c r="CI265" s="24"/>
      <c r="CJ265" s="24"/>
      <c r="CK265" s="24"/>
    </row>
    <row r="266" spans="5:89" ht="12.95" hidden="1" customHeight="1" x14ac:dyDescent="0.15"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  <c r="AK266" s="24"/>
      <c r="AL266" s="24"/>
      <c r="AM266" s="24"/>
      <c r="AN266" s="24"/>
      <c r="AO266" s="24"/>
      <c r="AP266" s="24"/>
      <c r="AQ266" s="24"/>
      <c r="AR266" s="24"/>
      <c r="AS266" s="24"/>
      <c r="AT266" s="24"/>
      <c r="AU266" s="24"/>
      <c r="AV266" s="24"/>
      <c r="AW266" s="24"/>
      <c r="AX266" s="24"/>
      <c r="AY266" s="24"/>
      <c r="AZ266" s="24"/>
      <c r="BA266" s="24"/>
      <c r="BB266" s="24"/>
      <c r="BC266" s="24"/>
      <c r="BD266" s="24"/>
      <c r="BE266" s="24"/>
      <c r="BF266" s="24"/>
      <c r="BG266" s="24"/>
      <c r="BH266" s="24"/>
      <c r="BI266" s="24"/>
      <c r="BJ266" s="24"/>
      <c r="BK266" s="24"/>
      <c r="BL266" s="24"/>
      <c r="BM266" s="24"/>
      <c r="BN266" s="24"/>
      <c r="BO266" s="24"/>
      <c r="BP266" s="24"/>
      <c r="BQ266" s="24"/>
      <c r="BR266" s="24"/>
      <c r="BS266" s="24"/>
      <c r="BT266" s="24"/>
      <c r="BU266" s="24"/>
      <c r="BV266" s="24"/>
      <c r="BW266" s="24"/>
      <c r="BX266" s="24"/>
      <c r="BY266" s="24"/>
      <c r="BZ266" s="24"/>
      <c r="CA266" s="24"/>
      <c r="CB266" s="24"/>
      <c r="CC266" s="24"/>
      <c r="CD266" s="24"/>
      <c r="CE266" s="24"/>
      <c r="CF266" s="24"/>
      <c r="CG266" s="24"/>
      <c r="CH266" s="24"/>
      <c r="CI266" s="24"/>
      <c r="CJ266" s="24"/>
      <c r="CK266" s="24"/>
    </row>
    <row r="267" spans="5:89" ht="12.95" hidden="1" customHeight="1" x14ac:dyDescent="0.15"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  <c r="AK267" s="24"/>
      <c r="AL267" s="24"/>
      <c r="AM267" s="24"/>
      <c r="AN267" s="24"/>
      <c r="AO267" s="24"/>
      <c r="AP267" s="24"/>
      <c r="AQ267" s="24"/>
      <c r="AR267" s="24"/>
      <c r="AS267" s="24"/>
      <c r="AT267" s="24"/>
      <c r="AU267" s="24"/>
      <c r="AV267" s="24"/>
      <c r="AW267" s="24"/>
      <c r="AX267" s="24"/>
      <c r="AY267" s="24"/>
      <c r="AZ267" s="24"/>
      <c r="BA267" s="24"/>
      <c r="BB267" s="24"/>
      <c r="BC267" s="24"/>
      <c r="BD267" s="24"/>
      <c r="BE267" s="24"/>
      <c r="BF267" s="24"/>
      <c r="BG267" s="24"/>
      <c r="BH267" s="24"/>
      <c r="BI267" s="24"/>
      <c r="BJ267" s="24"/>
      <c r="BK267" s="24"/>
      <c r="BL267" s="24"/>
      <c r="BM267" s="24"/>
      <c r="BN267" s="24"/>
      <c r="BO267" s="24"/>
      <c r="BP267" s="24"/>
      <c r="BQ267" s="24"/>
      <c r="BR267" s="24"/>
      <c r="BS267" s="24"/>
      <c r="BT267" s="24"/>
      <c r="BU267" s="24"/>
      <c r="BV267" s="24"/>
      <c r="BW267" s="24"/>
      <c r="BX267" s="24"/>
      <c r="BY267" s="24"/>
      <c r="BZ267" s="24"/>
      <c r="CA267" s="24"/>
      <c r="CB267" s="24"/>
      <c r="CC267" s="24"/>
      <c r="CD267" s="24"/>
      <c r="CE267" s="24"/>
      <c r="CF267" s="24"/>
      <c r="CG267" s="24"/>
      <c r="CH267" s="24"/>
      <c r="CI267" s="24"/>
      <c r="CJ267" s="24"/>
      <c r="CK267" s="24"/>
    </row>
    <row r="268" spans="5:89" ht="12.95" hidden="1" customHeight="1" x14ac:dyDescent="0.15"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  <c r="AK268" s="24"/>
      <c r="AL268" s="24"/>
      <c r="AM268" s="24"/>
      <c r="AN268" s="24"/>
      <c r="AO268" s="24"/>
      <c r="AP268" s="24"/>
      <c r="AQ268" s="24"/>
      <c r="AR268" s="24"/>
      <c r="AS268" s="24"/>
      <c r="AT268" s="24"/>
      <c r="AU268" s="24"/>
      <c r="AV268" s="24"/>
      <c r="AW268" s="24"/>
      <c r="AX268" s="24"/>
      <c r="AY268" s="24"/>
      <c r="AZ268" s="24"/>
      <c r="BA268" s="24"/>
      <c r="BB268" s="24"/>
      <c r="BC268" s="24"/>
      <c r="BD268" s="24"/>
      <c r="BE268" s="24"/>
      <c r="BF268" s="24"/>
      <c r="BG268" s="24"/>
      <c r="BH268" s="24"/>
      <c r="BI268" s="24"/>
      <c r="BJ268" s="24"/>
      <c r="BK268" s="24"/>
      <c r="BL268" s="24"/>
      <c r="BM268" s="24"/>
      <c r="BN268" s="24"/>
      <c r="BO268" s="24"/>
      <c r="BP268" s="24"/>
      <c r="BQ268" s="24"/>
      <c r="BR268" s="24"/>
      <c r="BS268" s="24"/>
      <c r="BT268" s="24"/>
      <c r="BU268" s="24"/>
      <c r="BV268" s="24"/>
      <c r="BW268" s="24"/>
      <c r="BX268" s="24"/>
      <c r="BY268" s="24"/>
      <c r="BZ268" s="24"/>
      <c r="CA268" s="24"/>
      <c r="CB268" s="24"/>
      <c r="CC268" s="24"/>
      <c r="CD268" s="24"/>
      <c r="CE268" s="24"/>
      <c r="CF268" s="24"/>
      <c r="CG268" s="24"/>
      <c r="CH268" s="24"/>
      <c r="CI268" s="24"/>
      <c r="CJ268" s="24"/>
      <c r="CK268" s="24"/>
    </row>
    <row r="269" spans="5:89" ht="12.95" hidden="1" customHeight="1" x14ac:dyDescent="0.15"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  <c r="AK269" s="24"/>
      <c r="AL269" s="24"/>
      <c r="AM269" s="24"/>
      <c r="AN269" s="24"/>
      <c r="AO269" s="24"/>
      <c r="AP269" s="24"/>
      <c r="AQ269" s="24"/>
      <c r="AR269" s="24"/>
      <c r="AS269" s="24"/>
      <c r="AT269" s="24"/>
      <c r="AU269" s="24"/>
      <c r="AV269" s="24"/>
      <c r="AW269" s="24"/>
      <c r="AX269" s="24"/>
      <c r="AY269" s="24"/>
      <c r="AZ269" s="24"/>
      <c r="BA269" s="24"/>
      <c r="BB269" s="24"/>
      <c r="BC269" s="24"/>
      <c r="BD269" s="24"/>
      <c r="BE269" s="24"/>
      <c r="BF269" s="24"/>
      <c r="BG269" s="24"/>
      <c r="BH269" s="24"/>
      <c r="BI269" s="24"/>
      <c r="BJ269" s="24"/>
      <c r="BK269" s="24"/>
      <c r="BL269" s="24"/>
      <c r="BM269" s="24"/>
      <c r="BN269" s="24"/>
      <c r="BO269" s="24"/>
      <c r="BP269" s="24"/>
      <c r="BQ269" s="24"/>
      <c r="BR269" s="24"/>
      <c r="BS269" s="24"/>
      <c r="BT269" s="24"/>
      <c r="BU269" s="24"/>
      <c r="BV269" s="24"/>
      <c r="BW269" s="24"/>
      <c r="BX269" s="24"/>
      <c r="BY269" s="24"/>
      <c r="BZ269" s="24"/>
      <c r="CA269" s="24"/>
      <c r="CB269" s="24"/>
      <c r="CC269" s="24"/>
      <c r="CD269" s="24"/>
      <c r="CE269" s="24"/>
      <c r="CF269" s="24"/>
      <c r="CG269" s="24"/>
      <c r="CH269" s="24"/>
      <c r="CI269" s="24"/>
      <c r="CJ269" s="24"/>
      <c r="CK269" s="24"/>
    </row>
    <row r="270" spans="5:89" ht="12.95" hidden="1" customHeight="1" x14ac:dyDescent="0.15"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  <c r="AK270" s="24"/>
      <c r="AL270" s="24"/>
      <c r="AM270" s="24"/>
      <c r="AN270" s="24"/>
      <c r="AO270" s="24"/>
      <c r="AP270" s="24"/>
      <c r="AQ270" s="24"/>
      <c r="AR270" s="24"/>
      <c r="AS270" s="24"/>
      <c r="AT270" s="24"/>
      <c r="AU270" s="24"/>
      <c r="AV270" s="24"/>
      <c r="AW270" s="24"/>
      <c r="AX270" s="24"/>
      <c r="AY270" s="24"/>
      <c r="AZ270" s="24"/>
      <c r="BA270" s="24"/>
      <c r="BB270" s="24"/>
      <c r="BC270" s="24"/>
      <c r="BD270" s="24"/>
      <c r="BE270" s="24"/>
      <c r="BF270" s="24"/>
      <c r="BG270" s="24"/>
      <c r="BH270" s="24"/>
      <c r="BI270" s="24"/>
      <c r="BJ270" s="24"/>
      <c r="BK270" s="24"/>
      <c r="BL270" s="24"/>
      <c r="BM270" s="24"/>
      <c r="BN270" s="24"/>
      <c r="BO270" s="24"/>
      <c r="BP270" s="24"/>
      <c r="BQ270" s="24"/>
      <c r="BR270" s="24"/>
      <c r="BS270" s="24"/>
      <c r="BT270" s="24"/>
      <c r="BU270" s="24"/>
      <c r="BV270" s="24"/>
      <c r="BW270" s="24"/>
      <c r="BX270" s="24"/>
      <c r="BY270" s="24"/>
      <c r="BZ270" s="24"/>
      <c r="CA270" s="24"/>
      <c r="CB270" s="24"/>
      <c r="CC270" s="24"/>
      <c r="CD270" s="24"/>
      <c r="CE270" s="24"/>
      <c r="CF270" s="24"/>
      <c r="CG270" s="24"/>
      <c r="CH270" s="24"/>
      <c r="CI270" s="24"/>
      <c r="CJ270" s="24"/>
      <c r="CK270" s="24"/>
    </row>
    <row r="271" spans="5:89" ht="12.95" hidden="1" customHeight="1" x14ac:dyDescent="0.15"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  <c r="AK271" s="24"/>
      <c r="AL271" s="24"/>
      <c r="AM271" s="24"/>
      <c r="AN271" s="24"/>
      <c r="AO271" s="24"/>
      <c r="AP271" s="24"/>
      <c r="AQ271" s="24"/>
      <c r="AR271" s="24"/>
      <c r="AS271" s="24"/>
      <c r="AT271" s="24"/>
      <c r="AU271" s="24"/>
      <c r="AV271" s="24"/>
      <c r="AW271" s="24"/>
      <c r="AX271" s="24"/>
      <c r="AY271" s="24"/>
      <c r="AZ271" s="24"/>
      <c r="BA271" s="24"/>
      <c r="BB271" s="24"/>
      <c r="BC271" s="24"/>
      <c r="BD271" s="24"/>
      <c r="BE271" s="24"/>
      <c r="BF271" s="24"/>
      <c r="BG271" s="24"/>
      <c r="BH271" s="24"/>
      <c r="BI271" s="24"/>
      <c r="BJ271" s="24"/>
      <c r="BK271" s="24"/>
      <c r="BL271" s="24"/>
      <c r="BM271" s="24"/>
      <c r="BN271" s="24"/>
      <c r="BO271" s="24"/>
      <c r="BP271" s="24"/>
      <c r="BQ271" s="24"/>
      <c r="BR271" s="24"/>
      <c r="BS271" s="24"/>
      <c r="BT271" s="24"/>
      <c r="BU271" s="24"/>
      <c r="BV271" s="24"/>
      <c r="BW271" s="24"/>
      <c r="BX271" s="24"/>
      <c r="BY271" s="24"/>
      <c r="BZ271" s="24"/>
      <c r="CA271" s="24"/>
      <c r="CB271" s="24"/>
      <c r="CC271" s="24"/>
      <c r="CD271" s="24"/>
      <c r="CE271" s="24"/>
      <c r="CF271" s="24"/>
      <c r="CG271" s="24"/>
      <c r="CH271" s="24"/>
      <c r="CI271" s="24"/>
      <c r="CJ271" s="24"/>
      <c r="CK271" s="24"/>
    </row>
    <row r="272" spans="5:89" ht="12.95" hidden="1" customHeight="1" x14ac:dyDescent="0.15"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  <c r="AK272" s="24"/>
      <c r="AL272" s="24"/>
      <c r="AM272" s="24"/>
      <c r="AN272" s="24"/>
      <c r="AO272" s="24"/>
      <c r="AP272" s="24"/>
      <c r="AQ272" s="24"/>
      <c r="AR272" s="24"/>
      <c r="AS272" s="24"/>
      <c r="AT272" s="24"/>
      <c r="AU272" s="24"/>
      <c r="AV272" s="24"/>
      <c r="AW272" s="24"/>
      <c r="AX272" s="24"/>
      <c r="AY272" s="24"/>
      <c r="AZ272" s="24"/>
      <c r="BA272" s="24"/>
      <c r="BB272" s="24"/>
      <c r="BC272" s="24"/>
      <c r="BD272" s="24"/>
      <c r="BE272" s="24"/>
      <c r="BF272" s="24"/>
      <c r="BG272" s="24"/>
      <c r="BH272" s="24"/>
      <c r="BI272" s="24"/>
      <c r="BJ272" s="24"/>
      <c r="BK272" s="24"/>
      <c r="BL272" s="24"/>
      <c r="BM272" s="24"/>
      <c r="BN272" s="24"/>
      <c r="BO272" s="24"/>
      <c r="BP272" s="24"/>
      <c r="BQ272" s="24"/>
      <c r="BR272" s="24"/>
      <c r="BS272" s="24"/>
      <c r="BT272" s="24"/>
      <c r="BU272" s="24"/>
      <c r="BV272" s="24"/>
      <c r="BW272" s="24"/>
      <c r="BX272" s="24"/>
      <c r="BY272" s="24"/>
      <c r="BZ272" s="24"/>
      <c r="CA272" s="24"/>
      <c r="CB272" s="24"/>
      <c r="CC272" s="24"/>
      <c r="CD272" s="24"/>
      <c r="CE272" s="24"/>
      <c r="CF272" s="24"/>
      <c r="CG272" s="24"/>
      <c r="CH272" s="24"/>
      <c r="CI272" s="24"/>
      <c r="CJ272" s="24"/>
      <c r="CK272" s="24"/>
    </row>
    <row r="273" spans="5:89" ht="12.95" hidden="1" customHeight="1" x14ac:dyDescent="0.15"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  <c r="AK273" s="24"/>
      <c r="AL273" s="24"/>
      <c r="AM273" s="24"/>
      <c r="AN273" s="24"/>
      <c r="AO273" s="24"/>
      <c r="AP273" s="24"/>
      <c r="AQ273" s="24"/>
      <c r="AR273" s="24"/>
      <c r="AS273" s="24"/>
      <c r="AT273" s="24"/>
      <c r="AU273" s="24"/>
      <c r="AV273" s="24"/>
      <c r="AW273" s="24"/>
      <c r="AX273" s="24"/>
      <c r="AY273" s="24"/>
      <c r="AZ273" s="24"/>
      <c r="BA273" s="24"/>
      <c r="BB273" s="24"/>
      <c r="BC273" s="24"/>
      <c r="BD273" s="24"/>
      <c r="BE273" s="24"/>
      <c r="BF273" s="24"/>
      <c r="BG273" s="24"/>
      <c r="BH273" s="24"/>
      <c r="BI273" s="24"/>
      <c r="BJ273" s="24"/>
      <c r="BK273" s="24"/>
      <c r="BL273" s="24"/>
      <c r="BM273" s="24"/>
      <c r="BN273" s="24"/>
      <c r="BO273" s="24"/>
      <c r="BP273" s="24"/>
      <c r="BQ273" s="24"/>
      <c r="BR273" s="24"/>
      <c r="BS273" s="24"/>
      <c r="BT273" s="24"/>
      <c r="BU273" s="24"/>
      <c r="BV273" s="24"/>
      <c r="BW273" s="24"/>
      <c r="BX273" s="24"/>
      <c r="BY273" s="24"/>
      <c r="BZ273" s="24"/>
      <c r="CA273" s="24"/>
      <c r="CB273" s="24"/>
      <c r="CC273" s="24"/>
      <c r="CD273" s="24"/>
      <c r="CE273" s="24"/>
      <c r="CF273" s="24"/>
      <c r="CG273" s="24"/>
      <c r="CH273" s="24"/>
      <c r="CI273" s="24"/>
      <c r="CJ273" s="24"/>
      <c r="CK273" s="24"/>
    </row>
    <row r="274" spans="5:89" ht="12.95" hidden="1" customHeight="1" x14ac:dyDescent="0.15"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  <c r="AK274" s="24"/>
      <c r="AL274" s="24"/>
      <c r="AM274" s="24"/>
      <c r="AN274" s="24"/>
      <c r="AO274" s="24"/>
      <c r="AP274" s="24"/>
      <c r="AQ274" s="24"/>
      <c r="AR274" s="24"/>
      <c r="AS274" s="24"/>
      <c r="AT274" s="24"/>
      <c r="AU274" s="24"/>
      <c r="AV274" s="24"/>
      <c r="AW274" s="24"/>
      <c r="AX274" s="24"/>
      <c r="AY274" s="24"/>
      <c r="AZ274" s="24"/>
      <c r="BA274" s="24"/>
      <c r="BB274" s="24"/>
      <c r="BC274" s="24"/>
      <c r="BD274" s="24"/>
      <c r="BE274" s="24"/>
      <c r="BF274" s="24"/>
      <c r="BG274" s="24"/>
      <c r="BH274" s="24"/>
      <c r="BI274" s="24"/>
      <c r="BJ274" s="24"/>
      <c r="BK274" s="24"/>
      <c r="BL274" s="24"/>
      <c r="BM274" s="24"/>
      <c r="BN274" s="24"/>
      <c r="BO274" s="24"/>
      <c r="BP274" s="24"/>
      <c r="BQ274" s="24"/>
      <c r="BR274" s="24"/>
      <c r="BS274" s="24"/>
      <c r="BT274" s="24"/>
      <c r="BU274" s="24"/>
      <c r="BV274" s="24"/>
      <c r="BW274" s="24"/>
      <c r="BX274" s="24"/>
      <c r="BY274" s="24"/>
      <c r="BZ274" s="24"/>
      <c r="CA274" s="24"/>
      <c r="CB274" s="24"/>
      <c r="CC274" s="24"/>
      <c r="CD274" s="24"/>
      <c r="CE274" s="24"/>
      <c r="CF274" s="24"/>
      <c r="CG274" s="24"/>
      <c r="CH274" s="24"/>
      <c r="CI274" s="24"/>
      <c r="CJ274" s="24"/>
      <c r="CK274" s="24"/>
    </row>
    <row r="275" spans="5:89" ht="12.95" hidden="1" customHeight="1" x14ac:dyDescent="0.15"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  <c r="AK275" s="24"/>
      <c r="AL275" s="24"/>
      <c r="AM275" s="24"/>
      <c r="AN275" s="24"/>
      <c r="AO275" s="24"/>
      <c r="AP275" s="24"/>
      <c r="AQ275" s="24"/>
      <c r="AR275" s="24"/>
      <c r="AS275" s="24"/>
      <c r="AT275" s="24"/>
      <c r="AU275" s="24"/>
      <c r="AV275" s="24"/>
      <c r="AW275" s="24"/>
      <c r="AX275" s="24"/>
      <c r="AY275" s="24"/>
      <c r="AZ275" s="24"/>
      <c r="BA275" s="24"/>
      <c r="BB275" s="24"/>
      <c r="BC275" s="24"/>
      <c r="BD275" s="24"/>
      <c r="BE275" s="24"/>
      <c r="BF275" s="24"/>
      <c r="BG275" s="24"/>
      <c r="BH275" s="24"/>
      <c r="BI275" s="24"/>
      <c r="BJ275" s="24"/>
      <c r="BK275" s="24"/>
      <c r="BL275" s="24"/>
      <c r="BM275" s="24"/>
      <c r="BN275" s="24"/>
      <c r="BO275" s="24"/>
      <c r="BP275" s="24"/>
      <c r="BQ275" s="24"/>
      <c r="BR275" s="24"/>
      <c r="BS275" s="24"/>
      <c r="BT275" s="24"/>
      <c r="BU275" s="24"/>
      <c r="BV275" s="24"/>
      <c r="BW275" s="24"/>
      <c r="BX275" s="24"/>
      <c r="BY275" s="24"/>
      <c r="BZ275" s="24"/>
      <c r="CA275" s="24"/>
      <c r="CB275" s="24"/>
      <c r="CC275" s="24"/>
      <c r="CD275" s="24"/>
      <c r="CE275" s="24"/>
      <c r="CF275" s="24"/>
      <c r="CG275" s="24"/>
      <c r="CH275" s="24"/>
      <c r="CI275" s="24"/>
      <c r="CJ275" s="24"/>
      <c r="CK275" s="24"/>
    </row>
    <row r="276" spans="5:89" ht="12.95" hidden="1" customHeight="1" x14ac:dyDescent="0.15"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  <c r="AK276" s="24"/>
      <c r="AL276" s="24"/>
      <c r="AM276" s="24"/>
      <c r="AN276" s="24"/>
      <c r="AO276" s="24"/>
      <c r="AP276" s="24"/>
      <c r="AQ276" s="24"/>
      <c r="AR276" s="24"/>
      <c r="AS276" s="24"/>
      <c r="AT276" s="24"/>
      <c r="AU276" s="24"/>
      <c r="AV276" s="24"/>
      <c r="AW276" s="24"/>
      <c r="AX276" s="24"/>
      <c r="AY276" s="24"/>
      <c r="AZ276" s="24"/>
      <c r="BA276" s="24"/>
      <c r="BB276" s="24"/>
      <c r="BC276" s="24"/>
      <c r="BD276" s="24"/>
      <c r="BE276" s="24"/>
      <c r="BF276" s="24"/>
      <c r="BG276" s="24"/>
      <c r="BH276" s="24"/>
      <c r="BI276" s="24"/>
      <c r="BJ276" s="24"/>
      <c r="BK276" s="24"/>
      <c r="BL276" s="24"/>
      <c r="BM276" s="24"/>
      <c r="BN276" s="24"/>
      <c r="BO276" s="24"/>
      <c r="BP276" s="24"/>
      <c r="BQ276" s="24"/>
      <c r="BR276" s="24"/>
      <c r="BS276" s="24"/>
      <c r="BT276" s="24"/>
      <c r="BU276" s="24"/>
      <c r="BV276" s="24"/>
      <c r="BW276" s="24"/>
      <c r="BX276" s="24"/>
      <c r="BY276" s="24"/>
      <c r="BZ276" s="24"/>
      <c r="CA276" s="24"/>
      <c r="CB276" s="24"/>
      <c r="CC276" s="24"/>
      <c r="CD276" s="24"/>
      <c r="CE276" s="24"/>
      <c r="CF276" s="24"/>
      <c r="CG276" s="24"/>
      <c r="CH276" s="24"/>
      <c r="CI276" s="24"/>
      <c r="CJ276" s="24"/>
      <c r="CK276" s="24"/>
    </row>
    <row r="277" spans="5:89" ht="12.95" hidden="1" customHeight="1" x14ac:dyDescent="0.15"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  <c r="AK277" s="24"/>
      <c r="AL277" s="24"/>
      <c r="AM277" s="24"/>
      <c r="AN277" s="24"/>
      <c r="AO277" s="24"/>
      <c r="AP277" s="24"/>
      <c r="AQ277" s="24"/>
      <c r="AR277" s="24"/>
      <c r="AS277" s="24"/>
      <c r="AT277" s="24"/>
      <c r="AU277" s="24"/>
      <c r="AV277" s="24"/>
      <c r="AW277" s="24"/>
      <c r="AX277" s="24"/>
      <c r="AY277" s="24"/>
      <c r="AZ277" s="24"/>
      <c r="BA277" s="24"/>
      <c r="BB277" s="24"/>
      <c r="BC277" s="24"/>
      <c r="BD277" s="24"/>
      <c r="BE277" s="24"/>
      <c r="BF277" s="24"/>
      <c r="BG277" s="24"/>
      <c r="BH277" s="24"/>
      <c r="BI277" s="24"/>
      <c r="BJ277" s="24"/>
      <c r="BK277" s="24"/>
      <c r="BL277" s="24"/>
      <c r="BM277" s="24"/>
      <c r="BN277" s="24"/>
      <c r="BO277" s="24"/>
      <c r="BP277" s="24"/>
      <c r="BQ277" s="24"/>
      <c r="BR277" s="24"/>
      <c r="BS277" s="24"/>
      <c r="BT277" s="24"/>
      <c r="BU277" s="24"/>
      <c r="BV277" s="24"/>
      <c r="BW277" s="24"/>
      <c r="BX277" s="24"/>
      <c r="BY277" s="24"/>
      <c r="BZ277" s="24"/>
      <c r="CA277" s="24"/>
      <c r="CB277" s="24"/>
      <c r="CC277" s="24"/>
      <c r="CD277" s="24"/>
      <c r="CE277" s="24"/>
      <c r="CF277" s="24"/>
      <c r="CG277" s="24"/>
      <c r="CH277" s="24"/>
      <c r="CI277" s="24"/>
      <c r="CJ277" s="24"/>
      <c r="CK277" s="24"/>
    </row>
    <row r="278" spans="5:89" ht="12.95" hidden="1" customHeight="1" x14ac:dyDescent="0.15"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  <c r="AK278" s="24"/>
      <c r="AL278" s="24"/>
      <c r="AM278" s="24"/>
      <c r="AN278" s="24"/>
      <c r="AO278" s="24"/>
      <c r="AP278" s="24"/>
      <c r="AQ278" s="24"/>
      <c r="AR278" s="24"/>
      <c r="AS278" s="24"/>
      <c r="AT278" s="24"/>
      <c r="AU278" s="24"/>
      <c r="AV278" s="24"/>
      <c r="AW278" s="24"/>
      <c r="AX278" s="24"/>
      <c r="AY278" s="24"/>
      <c r="AZ278" s="24"/>
      <c r="BA278" s="24"/>
      <c r="BB278" s="24"/>
      <c r="BC278" s="24"/>
      <c r="BD278" s="24"/>
      <c r="BE278" s="24"/>
      <c r="BF278" s="24"/>
      <c r="BG278" s="24"/>
      <c r="BH278" s="24"/>
      <c r="BI278" s="24"/>
      <c r="BJ278" s="24"/>
      <c r="BK278" s="24"/>
      <c r="BL278" s="24"/>
      <c r="BM278" s="24"/>
      <c r="BN278" s="24"/>
      <c r="BO278" s="24"/>
      <c r="BP278" s="24"/>
      <c r="BQ278" s="24"/>
      <c r="BR278" s="24"/>
      <c r="BS278" s="24"/>
      <c r="BT278" s="24"/>
      <c r="BU278" s="24"/>
      <c r="BV278" s="24"/>
      <c r="BW278" s="24"/>
      <c r="BX278" s="24"/>
      <c r="BY278" s="24"/>
      <c r="BZ278" s="24"/>
      <c r="CA278" s="24"/>
      <c r="CB278" s="24"/>
      <c r="CC278" s="24"/>
      <c r="CD278" s="24"/>
      <c r="CE278" s="24"/>
      <c r="CF278" s="24"/>
      <c r="CG278" s="24"/>
      <c r="CH278" s="24"/>
      <c r="CI278" s="24"/>
      <c r="CJ278" s="24"/>
      <c r="CK278" s="24"/>
    </row>
    <row r="279" spans="5:89" ht="12.95" hidden="1" customHeight="1" x14ac:dyDescent="0.15"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  <c r="AK279" s="24"/>
      <c r="AL279" s="24"/>
      <c r="AM279" s="24"/>
      <c r="AN279" s="24"/>
      <c r="AO279" s="24"/>
      <c r="AP279" s="24"/>
      <c r="AQ279" s="24"/>
      <c r="AR279" s="24"/>
      <c r="AS279" s="24"/>
      <c r="AT279" s="24"/>
      <c r="AU279" s="24"/>
      <c r="AV279" s="24"/>
      <c r="AW279" s="24"/>
      <c r="AX279" s="24"/>
      <c r="AY279" s="24"/>
      <c r="AZ279" s="24"/>
      <c r="BA279" s="24"/>
      <c r="BB279" s="24"/>
      <c r="BC279" s="24"/>
      <c r="BD279" s="24"/>
      <c r="BE279" s="24"/>
      <c r="BF279" s="24"/>
      <c r="BG279" s="24"/>
      <c r="BH279" s="24"/>
      <c r="BI279" s="24"/>
      <c r="BJ279" s="24"/>
      <c r="BK279" s="24"/>
      <c r="BL279" s="24"/>
      <c r="BM279" s="24"/>
      <c r="BN279" s="24"/>
      <c r="BO279" s="24"/>
      <c r="BP279" s="24"/>
      <c r="BQ279" s="24"/>
      <c r="BR279" s="24"/>
      <c r="BS279" s="24"/>
      <c r="BT279" s="24"/>
      <c r="BU279" s="24"/>
      <c r="BV279" s="24"/>
      <c r="BW279" s="24"/>
      <c r="BX279" s="24"/>
      <c r="BY279" s="24"/>
      <c r="BZ279" s="24"/>
      <c r="CA279" s="24"/>
      <c r="CB279" s="24"/>
      <c r="CC279" s="24"/>
      <c r="CD279" s="24"/>
      <c r="CE279" s="24"/>
      <c r="CF279" s="24"/>
      <c r="CG279" s="24"/>
      <c r="CH279" s="24"/>
      <c r="CI279" s="24"/>
      <c r="CJ279" s="24"/>
      <c r="CK279" s="24"/>
    </row>
    <row r="280" spans="5:89" ht="12.95" hidden="1" customHeight="1" x14ac:dyDescent="0.15"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  <c r="AK280" s="24"/>
      <c r="AL280" s="24"/>
      <c r="AM280" s="24"/>
      <c r="AN280" s="24"/>
      <c r="AO280" s="24"/>
      <c r="AP280" s="24"/>
      <c r="AQ280" s="24"/>
      <c r="AR280" s="24"/>
      <c r="AS280" s="24"/>
      <c r="AT280" s="24"/>
      <c r="AU280" s="24"/>
      <c r="AV280" s="24"/>
      <c r="AW280" s="24"/>
      <c r="AX280" s="24"/>
      <c r="AY280" s="24"/>
      <c r="AZ280" s="24"/>
      <c r="BA280" s="24"/>
      <c r="BB280" s="24"/>
      <c r="BC280" s="24"/>
      <c r="BD280" s="24"/>
      <c r="BE280" s="24"/>
      <c r="BF280" s="24"/>
      <c r="BG280" s="24"/>
      <c r="BH280" s="24"/>
      <c r="BI280" s="24"/>
      <c r="BJ280" s="24"/>
      <c r="BK280" s="24"/>
      <c r="BL280" s="24"/>
      <c r="BM280" s="24"/>
      <c r="BN280" s="24"/>
      <c r="BO280" s="24"/>
      <c r="BP280" s="24"/>
      <c r="BQ280" s="24"/>
      <c r="BR280" s="24"/>
      <c r="BS280" s="24"/>
      <c r="BT280" s="24"/>
      <c r="BU280" s="24"/>
      <c r="BV280" s="24"/>
      <c r="BW280" s="24"/>
      <c r="BX280" s="24"/>
      <c r="BY280" s="24"/>
      <c r="BZ280" s="24"/>
      <c r="CA280" s="24"/>
      <c r="CB280" s="24"/>
      <c r="CC280" s="24"/>
      <c r="CD280" s="24"/>
      <c r="CE280" s="24"/>
      <c r="CF280" s="24"/>
      <c r="CG280" s="24"/>
      <c r="CH280" s="24"/>
      <c r="CI280" s="24"/>
      <c r="CJ280" s="24"/>
      <c r="CK280" s="24"/>
    </row>
    <row r="281" spans="5:89" ht="12.95" hidden="1" customHeight="1" x14ac:dyDescent="0.15"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  <c r="AK281" s="24"/>
      <c r="AL281" s="24"/>
      <c r="AM281" s="24"/>
      <c r="AN281" s="24"/>
      <c r="AO281" s="24"/>
      <c r="AP281" s="24"/>
      <c r="AQ281" s="24"/>
      <c r="AR281" s="24"/>
      <c r="AS281" s="24"/>
      <c r="AT281" s="24"/>
      <c r="AU281" s="24"/>
      <c r="AV281" s="24"/>
      <c r="AW281" s="24"/>
      <c r="AX281" s="24"/>
      <c r="AY281" s="24"/>
      <c r="AZ281" s="24"/>
      <c r="BA281" s="24"/>
      <c r="BB281" s="24"/>
      <c r="BC281" s="24"/>
      <c r="BD281" s="24"/>
      <c r="BE281" s="24"/>
      <c r="BF281" s="24"/>
      <c r="BG281" s="24"/>
      <c r="BH281" s="24"/>
      <c r="BI281" s="24"/>
      <c r="BJ281" s="24"/>
      <c r="BK281" s="24"/>
      <c r="BL281" s="24"/>
      <c r="BM281" s="24"/>
      <c r="BN281" s="24"/>
      <c r="BO281" s="24"/>
      <c r="BP281" s="24"/>
      <c r="BQ281" s="24"/>
      <c r="BR281" s="24"/>
      <c r="BS281" s="24"/>
      <c r="BT281" s="24"/>
      <c r="BU281" s="24"/>
      <c r="BV281" s="24"/>
      <c r="BW281" s="24"/>
      <c r="BX281" s="24"/>
      <c r="BY281" s="24"/>
      <c r="BZ281" s="24"/>
      <c r="CA281" s="24"/>
      <c r="CB281" s="24"/>
      <c r="CC281" s="24"/>
      <c r="CD281" s="24"/>
      <c r="CE281" s="24"/>
      <c r="CF281" s="24"/>
      <c r="CG281" s="24"/>
      <c r="CH281" s="24"/>
      <c r="CI281" s="24"/>
      <c r="CJ281" s="24"/>
      <c r="CK281" s="24"/>
    </row>
    <row r="282" spans="5:89" ht="12.95" hidden="1" customHeight="1" x14ac:dyDescent="0.15"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  <c r="AK282" s="24"/>
      <c r="AL282" s="24"/>
      <c r="AM282" s="24"/>
      <c r="AN282" s="24"/>
      <c r="AO282" s="24"/>
      <c r="AP282" s="24"/>
      <c r="AQ282" s="24"/>
      <c r="AR282" s="24"/>
      <c r="AS282" s="24"/>
      <c r="AT282" s="24"/>
      <c r="AU282" s="24"/>
      <c r="AV282" s="24"/>
      <c r="AW282" s="24"/>
      <c r="AX282" s="24"/>
      <c r="AY282" s="24"/>
      <c r="AZ282" s="24"/>
      <c r="BA282" s="24"/>
      <c r="BB282" s="24"/>
      <c r="BC282" s="24"/>
      <c r="BD282" s="24"/>
      <c r="BE282" s="24"/>
      <c r="BF282" s="24"/>
      <c r="BG282" s="24"/>
      <c r="BH282" s="24"/>
      <c r="BI282" s="24"/>
      <c r="BJ282" s="24"/>
      <c r="BK282" s="24"/>
      <c r="BL282" s="24"/>
      <c r="BM282" s="24"/>
      <c r="BN282" s="24"/>
      <c r="BO282" s="24"/>
      <c r="BP282" s="24"/>
      <c r="BQ282" s="24"/>
      <c r="BR282" s="24"/>
      <c r="BS282" s="24"/>
      <c r="BT282" s="24"/>
      <c r="BU282" s="24"/>
      <c r="BV282" s="24"/>
      <c r="BW282" s="24"/>
      <c r="BX282" s="24"/>
      <c r="BY282" s="24"/>
      <c r="BZ282" s="24"/>
      <c r="CA282" s="24"/>
      <c r="CB282" s="24"/>
      <c r="CC282" s="24"/>
      <c r="CD282" s="24"/>
      <c r="CE282" s="24"/>
      <c r="CF282" s="24"/>
      <c r="CG282" s="24"/>
      <c r="CH282" s="24"/>
      <c r="CI282" s="24"/>
      <c r="CJ282" s="24"/>
      <c r="CK282" s="24"/>
    </row>
    <row r="283" spans="5:89" ht="12.95" hidden="1" customHeight="1" x14ac:dyDescent="0.15"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  <c r="AK283" s="24"/>
      <c r="AL283" s="24"/>
      <c r="AM283" s="24"/>
      <c r="AN283" s="24"/>
      <c r="AO283" s="24"/>
      <c r="AP283" s="24"/>
      <c r="AQ283" s="24"/>
      <c r="AR283" s="24"/>
      <c r="AS283" s="24"/>
      <c r="AT283" s="24"/>
      <c r="AU283" s="24"/>
      <c r="AV283" s="24"/>
      <c r="AW283" s="24"/>
      <c r="AX283" s="24"/>
      <c r="AY283" s="24"/>
      <c r="AZ283" s="24"/>
      <c r="BA283" s="24"/>
      <c r="BB283" s="24"/>
      <c r="BC283" s="24"/>
      <c r="BD283" s="24"/>
      <c r="BE283" s="24"/>
      <c r="BF283" s="24"/>
      <c r="BG283" s="24"/>
      <c r="BH283" s="24"/>
      <c r="BI283" s="24"/>
      <c r="BJ283" s="24"/>
      <c r="BK283" s="24"/>
      <c r="BL283" s="24"/>
      <c r="BM283" s="24"/>
      <c r="BN283" s="24"/>
      <c r="BO283" s="24"/>
      <c r="BP283" s="24"/>
      <c r="BQ283" s="24"/>
      <c r="BR283" s="24"/>
      <c r="BS283" s="24"/>
      <c r="BT283" s="24"/>
      <c r="BU283" s="24"/>
      <c r="BV283" s="24"/>
      <c r="BW283" s="24"/>
      <c r="BX283" s="24"/>
      <c r="BY283" s="24"/>
      <c r="BZ283" s="24"/>
      <c r="CA283" s="24"/>
      <c r="CB283" s="24"/>
      <c r="CC283" s="24"/>
      <c r="CD283" s="24"/>
      <c r="CE283" s="24"/>
      <c r="CF283" s="24"/>
      <c r="CG283" s="24"/>
      <c r="CH283" s="24"/>
      <c r="CI283" s="24"/>
      <c r="CJ283" s="24"/>
      <c r="CK283" s="24"/>
    </row>
    <row r="284" spans="5:89" ht="12.95" hidden="1" customHeight="1" x14ac:dyDescent="0.15"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  <c r="AK284" s="24"/>
      <c r="AL284" s="24"/>
      <c r="AM284" s="24"/>
      <c r="AN284" s="24"/>
      <c r="AO284" s="24"/>
      <c r="AP284" s="24"/>
      <c r="AQ284" s="24"/>
      <c r="AR284" s="24"/>
      <c r="AS284" s="24"/>
      <c r="AT284" s="24"/>
      <c r="AU284" s="24"/>
      <c r="AV284" s="24"/>
      <c r="AW284" s="24"/>
      <c r="AX284" s="24"/>
      <c r="AY284" s="24"/>
      <c r="AZ284" s="24"/>
      <c r="BA284" s="24"/>
      <c r="BB284" s="24"/>
      <c r="BC284" s="24"/>
      <c r="BD284" s="24"/>
      <c r="BE284" s="24"/>
      <c r="BF284" s="24"/>
      <c r="BG284" s="24"/>
      <c r="BH284" s="24"/>
      <c r="BI284" s="24"/>
      <c r="BJ284" s="24"/>
      <c r="BK284" s="24"/>
      <c r="BL284" s="24"/>
      <c r="BM284" s="24"/>
      <c r="BN284" s="24"/>
      <c r="BO284" s="24"/>
      <c r="BP284" s="24"/>
      <c r="BQ284" s="24"/>
      <c r="BR284" s="24"/>
      <c r="BS284" s="24"/>
      <c r="BT284" s="24"/>
      <c r="BU284" s="24"/>
      <c r="BV284" s="24"/>
      <c r="BW284" s="24"/>
      <c r="BX284" s="24"/>
      <c r="BY284" s="24"/>
      <c r="BZ284" s="24"/>
      <c r="CA284" s="24"/>
      <c r="CB284" s="24"/>
      <c r="CC284" s="24"/>
      <c r="CD284" s="24"/>
      <c r="CE284" s="24"/>
      <c r="CF284" s="24"/>
      <c r="CG284" s="24"/>
      <c r="CH284" s="24"/>
      <c r="CI284" s="24"/>
      <c r="CJ284" s="24"/>
      <c r="CK284" s="24"/>
    </row>
    <row r="285" spans="5:89" ht="12.95" hidden="1" customHeight="1" x14ac:dyDescent="0.15"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  <c r="AK285" s="24"/>
      <c r="AL285" s="24"/>
      <c r="AM285" s="24"/>
      <c r="AN285" s="24"/>
      <c r="AO285" s="24"/>
      <c r="AP285" s="24"/>
      <c r="AQ285" s="24"/>
      <c r="AR285" s="24"/>
      <c r="AS285" s="24"/>
      <c r="AT285" s="24"/>
      <c r="AU285" s="24"/>
      <c r="AV285" s="24"/>
      <c r="AW285" s="24"/>
      <c r="AX285" s="24"/>
      <c r="AY285" s="24"/>
      <c r="AZ285" s="24"/>
      <c r="BA285" s="24"/>
      <c r="BB285" s="24"/>
      <c r="BC285" s="24"/>
      <c r="BD285" s="24"/>
      <c r="BE285" s="24"/>
      <c r="BF285" s="24"/>
      <c r="BG285" s="24"/>
      <c r="BH285" s="24"/>
      <c r="BI285" s="24"/>
      <c r="BJ285" s="24"/>
      <c r="BK285" s="24"/>
      <c r="BL285" s="24"/>
      <c r="BM285" s="24"/>
      <c r="BN285" s="24"/>
      <c r="BO285" s="24"/>
      <c r="BP285" s="24"/>
      <c r="BQ285" s="24"/>
      <c r="BR285" s="24"/>
      <c r="BS285" s="24"/>
      <c r="BT285" s="24"/>
      <c r="BU285" s="24"/>
      <c r="BV285" s="24"/>
      <c r="BW285" s="24"/>
      <c r="BX285" s="24"/>
      <c r="BY285" s="24"/>
      <c r="BZ285" s="24"/>
      <c r="CA285" s="24"/>
      <c r="CB285" s="24"/>
      <c r="CC285" s="24"/>
      <c r="CD285" s="24"/>
      <c r="CE285" s="24"/>
      <c r="CF285" s="24"/>
      <c r="CG285" s="24"/>
      <c r="CH285" s="24"/>
      <c r="CI285" s="24"/>
      <c r="CJ285" s="24"/>
      <c r="CK285" s="24"/>
    </row>
    <row r="286" spans="5:89" ht="12.95" hidden="1" customHeight="1" x14ac:dyDescent="0.15"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  <c r="AK286" s="24"/>
      <c r="AL286" s="24"/>
      <c r="AM286" s="24"/>
      <c r="AN286" s="24"/>
      <c r="AO286" s="24"/>
      <c r="AP286" s="24"/>
      <c r="AQ286" s="24"/>
      <c r="AR286" s="24"/>
      <c r="AS286" s="24"/>
      <c r="AT286" s="24"/>
      <c r="AU286" s="24"/>
      <c r="AV286" s="24"/>
      <c r="AW286" s="24"/>
      <c r="AX286" s="24"/>
      <c r="AY286" s="24"/>
      <c r="AZ286" s="24"/>
      <c r="BA286" s="24"/>
      <c r="BB286" s="24"/>
      <c r="BC286" s="24"/>
      <c r="BD286" s="24"/>
      <c r="BE286" s="24"/>
      <c r="BF286" s="24"/>
      <c r="BG286" s="24"/>
      <c r="BH286" s="24"/>
      <c r="BI286" s="24"/>
      <c r="BJ286" s="24"/>
      <c r="BK286" s="24"/>
      <c r="BL286" s="24"/>
      <c r="BM286" s="24"/>
      <c r="BN286" s="24"/>
      <c r="BO286" s="24"/>
      <c r="BP286" s="24"/>
      <c r="BQ286" s="24"/>
      <c r="BR286" s="24"/>
      <c r="BS286" s="24"/>
      <c r="BT286" s="24"/>
      <c r="BU286" s="24"/>
      <c r="BV286" s="24"/>
      <c r="BW286" s="24"/>
      <c r="BX286" s="24"/>
      <c r="BY286" s="24"/>
      <c r="BZ286" s="24"/>
      <c r="CA286" s="24"/>
      <c r="CB286" s="24"/>
      <c r="CC286" s="24"/>
      <c r="CD286" s="24"/>
      <c r="CE286" s="24"/>
      <c r="CF286" s="24"/>
      <c r="CG286" s="24"/>
      <c r="CH286" s="24"/>
      <c r="CI286" s="24"/>
      <c r="CJ286" s="24"/>
      <c r="CK286" s="24"/>
    </row>
    <row r="287" spans="5:89" ht="12.95" hidden="1" customHeight="1" x14ac:dyDescent="0.15"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  <c r="AK287" s="24"/>
      <c r="AL287" s="24"/>
      <c r="AM287" s="24"/>
      <c r="AN287" s="24"/>
      <c r="AO287" s="24"/>
      <c r="AP287" s="24"/>
      <c r="AQ287" s="24"/>
      <c r="AR287" s="24"/>
      <c r="AS287" s="24"/>
      <c r="AT287" s="24"/>
      <c r="AU287" s="24"/>
      <c r="AV287" s="24"/>
      <c r="AW287" s="24"/>
      <c r="AX287" s="24"/>
      <c r="AY287" s="24"/>
      <c r="AZ287" s="24"/>
      <c r="BA287" s="24"/>
      <c r="BB287" s="24"/>
      <c r="BC287" s="24"/>
      <c r="BD287" s="24"/>
      <c r="BE287" s="24"/>
      <c r="BF287" s="24"/>
      <c r="BG287" s="24"/>
      <c r="BH287" s="24"/>
      <c r="BI287" s="24"/>
      <c r="BJ287" s="24"/>
      <c r="BK287" s="24"/>
      <c r="BL287" s="24"/>
      <c r="BM287" s="24"/>
      <c r="BN287" s="24"/>
      <c r="BO287" s="24"/>
      <c r="BP287" s="24"/>
      <c r="BQ287" s="24"/>
      <c r="BR287" s="24"/>
      <c r="BS287" s="24"/>
      <c r="BT287" s="24"/>
      <c r="BU287" s="24"/>
      <c r="BV287" s="24"/>
      <c r="BW287" s="24"/>
      <c r="BX287" s="24"/>
      <c r="BY287" s="24"/>
      <c r="BZ287" s="24"/>
      <c r="CA287" s="24"/>
      <c r="CB287" s="24"/>
      <c r="CC287" s="24"/>
      <c r="CD287" s="24"/>
      <c r="CE287" s="24"/>
      <c r="CF287" s="24"/>
      <c r="CG287" s="24"/>
      <c r="CH287" s="24"/>
      <c r="CI287" s="24"/>
      <c r="CJ287" s="24"/>
      <c r="CK287" s="24"/>
    </row>
    <row r="288" spans="5:89" ht="12.95" hidden="1" customHeight="1" x14ac:dyDescent="0.15"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  <c r="AK288" s="24"/>
      <c r="AL288" s="24"/>
      <c r="AM288" s="24"/>
      <c r="AN288" s="24"/>
      <c r="AO288" s="24"/>
      <c r="AP288" s="24"/>
      <c r="AQ288" s="24"/>
      <c r="AR288" s="24"/>
      <c r="AS288" s="24"/>
      <c r="AT288" s="24"/>
      <c r="AU288" s="24"/>
      <c r="AV288" s="24"/>
      <c r="AW288" s="24"/>
      <c r="AX288" s="24"/>
      <c r="AY288" s="24"/>
      <c r="AZ288" s="24"/>
      <c r="BA288" s="24"/>
      <c r="BB288" s="24"/>
      <c r="BC288" s="24"/>
      <c r="BD288" s="24"/>
      <c r="BE288" s="24"/>
      <c r="BF288" s="24"/>
      <c r="BG288" s="24"/>
      <c r="BH288" s="24"/>
      <c r="BI288" s="24"/>
      <c r="BJ288" s="24"/>
      <c r="BK288" s="24"/>
      <c r="BL288" s="24"/>
      <c r="BM288" s="24"/>
      <c r="BN288" s="24"/>
      <c r="BO288" s="24"/>
      <c r="BP288" s="24"/>
      <c r="BQ288" s="24"/>
      <c r="BR288" s="24"/>
      <c r="BS288" s="24"/>
      <c r="BT288" s="24"/>
      <c r="BU288" s="24"/>
      <c r="BV288" s="24"/>
      <c r="BW288" s="24"/>
      <c r="BX288" s="24"/>
      <c r="BY288" s="24"/>
      <c r="BZ288" s="24"/>
      <c r="CA288" s="24"/>
      <c r="CB288" s="24"/>
      <c r="CC288" s="24"/>
      <c r="CD288" s="24"/>
      <c r="CE288" s="24"/>
      <c r="CF288" s="24"/>
      <c r="CG288" s="24"/>
      <c r="CH288" s="24"/>
      <c r="CI288" s="24"/>
      <c r="CJ288" s="24"/>
      <c r="CK288" s="24"/>
    </row>
    <row r="289" spans="5:89" ht="12.95" hidden="1" customHeight="1" x14ac:dyDescent="0.15"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  <c r="AK289" s="24"/>
      <c r="AL289" s="24"/>
      <c r="AM289" s="24"/>
      <c r="AN289" s="24"/>
      <c r="AO289" s="24"/>
      <c r="AP289" s="24"/>
      <c r="AQ289" s="24"/>
      <c r="AR289" s="24"/>
      <c r="AS289" s="24"/>
      <c r="AT289" s="24"/>
      <c r="AU289" s="24"/>
      <c r="AV289" s="24"/>
      <c r="AW289" s="24"/>
      <c r="AX289" s="24"/>
      <c r="AY289" s="24"/>
      <c r="AZ289" s="24"/>
      <c r="BA289" s="24"/>
      <c r="BB289" s="24"/>
      <c r="BC289" s="24"/>
      <c r="BD289" s="24"/>
      <c r="BE289" s="24"/>
      <c r="BF289" s="24"/>
      <c r="BG289" s="24"/>
      <c r="BH289" s="24"/>
      <c r="BI289" s="24"/>
      <c r="BJ289" s="24"/>
      <c r="BK289" s="24"/>
      <c r="BL289" s="24"/>
      <c r="BM289" s="24"/>
      <c r="BN289" s="24"/>
      <c r="BO289" s="24"/>
      <c r="BP289" s="24"/>
      <c r="BQ289" s="24"/>
      <c r="BR289" s="24"/>
      <c r="BS289" s="24"/>
      <c r="BT289" s="24"/>
      <c r="BU289" s="24"/>
      <c r="BV289" s="24"/>
      <c r="BW289" s="24"/>
      <c r="BX289" s="24"/>
      <c r="BY289" s="24"/>
      <c r="BZ289" s="24"/>
      <c r="CA289" s="24"/>
      <c r="CB289" s="24"/>
      <c r="CC289" s="24"/>
      <c r="CD289" s="24"/>
      <c r="CE289" s="24"/>
      <c r="CF289" s="24"/>
      <c r="CG289" s="24"/>
      <c r="CH289" s="24"/>
      <c r="CI289" s="24"/>
      <c r="CJ289" s="24"/>
      <c r="CK289" s="24"/>
    </row>
  </sheetData>
  <sheetProtection algorithmName="SHA-512" hashValue="FsubCg8DZA161sV3QY0grohVi0HZ23anB0a/gI3E9caULhovTdjaII6DXj/xkXFrSve696+yWEy9uKLAVdthNQ==" saltValue="7drjVsYLZ8/1BewIEFIyNQ==" spinCount="100000" sheet="1" formatCells="0"/>
  <mergeCells count="315">
    <mergeCell ref="H109:W110"/>
    <mergeCell ref="H111:W112"/>
    <mergeCell ref="DB99:DB102"/>
    <mergeCell ref="DB103:DB104"/>
    <mergeCell ref="DB105:DB106"/>
    <mergeCell ref="DB107:DB108"/>
    <mergeCell ref="DB109:DB110"/>
    <mergeCell ref="DB111:DB112"/>
    <mergeCell ref="CD111:CK112"/>
    <mergeCell ref="CD99:CK100"/>
    <mergeCell ref="CD101:CK102"/>
    <mergeCell ref="X103:AJ104"/>
    <mergeCell ref="AK109:BG110"/>
    <mergeCell ref="H99:W102"/>
    <mergeCell ref="H107:W108"/>
    <mergeCell ref="X107:AJ108"/>
    <mergeCell ref="AK107:BG108"/>
    <mergeCell ref="BH107:CC108"/>
    <mergeCell ref="CD107:CK108"/>
    <mergeCell ref="AK99:BG102"/>
    <mergeCell ref="CL80:CV84"/>
    <mergeCell ref="CL85:CV91"/>
    <mergeCell ref="CL51:CV54"/>
    <mergeCell ref="CL66:CV68"/>
    <mergeCell ref="AY61:BC62"/>
    <mergeCell ref="BD61:BF62"/>
    <mergeCell ref="BH61:BL62"/>
    <mergeCell ref="BO59:BS60"/>
    <mergeCell ref="BH76:BV79"/>
    <mergeCell ref="CB57:CF65"/>
    <mergeCell ref="CB55:CF56"/>
    <mergeCell ref="AK76:BG79"/>
    <mergeCell ref="CB76:CF79"/>
    <mergeCell ref="BW76:CA79"/>
    <mergeCell ref="CB51:CF54"/>
    <mergeCell ref="AK80:BG84"/>
    <mergeCell ref="BH66:BV68"/>
    <mergeCell ref="CB66:CF68"/>
    <mergeCell ref="BH80:BV84"/>
    <mergeCell ref="BR73:BT74"/>
    <mergeCell ref="AK74:BG75"/>
    <mergeCell ref="BM63:BN64"/>
    <mergeCell ref="BO63:BS64"/>
    <mergeCell ref="CL72:CV75"/>
    <mergeCell ref="BR52:BT53"/>
    <mergeCell ref="BJ73:BQ74"/>
    <mergeCell ref="CG57:CK65"/>
    <mergeCell ref="AW63:AX64"/>
    <mergeCell ref="AY63:BC64"/>
    <mergeCell ref="BH47:BV50"/>
    <mergeCell ref="BL46:BS46"/>
    <mergeCell ref="AP28:BB29"/>
    <mergeCell ref="BW51:CA54"/>
    <mergeCell ref="BL44:BQ45"/>
    <mergeCell ref="BR44:BT45"/>
    <mergeCell ref="AS43:AV44"/>
    <mergeCell ref="BH33:BV38"/>
    <mergeCell ref="AN43:AR44"/>
    <mergeCell ref="AW43:BF44"/>
    <mergeCell ref="AK63:AQ64"/>
    <mergeCell ref="CL76:CV79"/>
    <mergeCell ref="BW31:CA32"/>
    <mergeCell ref="CB31:CF32"/>
    <mergeCell ref="CB42:CF46"/>
    <mergeCell ref="CG42:CK46"/>
    <mergeCell ref="CG39:CK41"/>
    <mergeCell ref="CL69:CV71"/>
    <mergeCell ref="CL47:CV50"/>
    <mergeCell ref="CL57:CV65"/>
    <mergeCell ref="CL55:CV56"/>
    <mergeCell ref="CG66:CK68"/>
    <mergeCell ref="BW66:CA68"/>
    <mergeCell ref="BW57:CA65"/>
    <mergeCell ref="CG55:CK56"/>
    <mergeCell ref="CG47:CK50"/>
    <mergeCell ref="BW33:CA38"/>
    <mergeCell ref="BW39:CA41"/>
    <mergeCell ref="E22:F38"/>
    <mergeCell ref="E72:F91"/>
    <mergeCell ref="G72:L91"/>
    <mergeCell ref="AK57:BG60"/>
    <mergeCell ref="M57:W65"/>
    <mergeCell ref="X57:AJ65"/>
    <mergeCell ref="M85:W91"/>
    <mergeCell ref="M80:W84"/>
    <mergeCell ref="M76:W79"/>
    <mergeCell ref="M22:W30"/>
    <mergeCell ref="G22:L38"/>
    <mergeCell ref="AR37:AS38"/>
    <mergeCell ref="M72:W75"/>
    <mergeCell ref="X76:AJ79"/>
    <mergeCell ref="X72:AJ75"/>
    <mergeCell ref="X47:AJ50"/>
    <mergeCell ref="X51:AJ54"/>
    <mergeCell ref="BE37:BG38"/>
    <mergeCell ref="AT37:BD38"/>
    <mergeCell ref="AK37:AQ38"/>
    <mergeCell ref="M31:W38"/>
    <mergeCell ref="X22:AJ30"/>
    <mergeCell ref="E47:F54"/>
    <mergeCell ref="G47:L54"/>
    <mergeCell ref="AA5:AK6"/>
    <mergeCell ref="AW8:BA9"/>
    <mergeCell ref="BB8:BF9"/>
    <mergeCell ref="M42:W46"/>
    <mergeCell ref="BD63:BF64"/>
    <mergeCell ref="M39:W41"/>
    <mergeCell ref="M55:W56"/>
    <mergeCell ref="X17:AJ21"/>
    <mergeCell ref="AK17:BG21"/>
    <mergeCell ref="AK26:BG27"/>
    <mergeCell ref="M17:W21"/>
    <mergeCell ref="X55:AJ56"/>
    <mergeCell ref="AK51:BG52"/>
    <mergeCell ref="M47:W50"/>
    <mergeCell ref="M51:W54"/>
    <mergeCell ref="AK47:BG48"/>
    <mergeCell ref="AR63:AV64"/>
    <mergeCell ref="AK49:BG50"/>
    <mergeCell ref="AL53:AP54"/>
    <mergeCell ref="AQ53:BE54"/>
    <mergeCell ref="AW12:BF13"/>
    <mergeCell ref="AQ12:AV13"/>
    <mergeCell ref="F14:O15"/>
    <mergeCell ref="P14:P15"/>
    <mergeCell ref="AX5:BF6"/>
    <mergeCell ref="AL5:AW6"/>
    <mergeCell ref="E3:CK4"/>
    <mergeCell ref="F12:O13"/>
    <mergeCell ref="BJ12:BM13"/>
    <mergeCell ref="X31:AJ38"/>
    <mergeCell ref="X39:AJ41"/>
    <mergeCell ref="AK39:BG41"/>
    <mergeCell ref="CG19:CK21"/>
    <mergeCell ref="E17:L21"/>
    <mergeCell ref="E39:F46"/>
    <mergeCell ref="G39:L46"/>
    <mergeCell ref="CG31:CK32"/>
    <mergeCell ref="BG5:BP6"/>
    <mergeCell ref="BH8:BU9"/>
    <mergeCell ref="AQ8:AV9"/>
    <mergeCell ref="BW17:CK18"/>
    <mergeCell ref="CB19:CF21"/>
    <mergeCell ref="CG22:CK30"/>
    <mergeCell ref="CB22:CF30"/>
    <mergeCell ref="BW22:CA30"/>
    <mergeCell ref="CI14:CK15"/>
    <mergeCell ref="BL14:BM15"/>
    <mergeCell ref="F10:P11"/>
    <mergeCell ref="P12:P13"/>
    <mergeCell ref="AK31:BG32"/>
    <mergeCell ref="AQ10:AV11"/>
    <mergeCell ref="AW10:BA11"/>
    <mergeCell ref="BH26:BU27"/>
    <mergeCell ref="AP24:BB25"/>
    <mergeCell ref="BH22:BU23"/>
    <mergeCell ref="BH39:BV41"/>
    <mergeCell ref="BH10:BN11"/>
    <mergeCell ref="BO10:BT11"/>
    <mergeCell ref="AL28:AO29"/>
    <mergeCell ref="BI28:BS29"/>
    <mergeCell ref="BI24:BS25"/>
    <mergeCell ref="BB14:BC15"/>
    <mergeCell ref="BD14:BF15"/>
    <mergeCell ref="BG14:BH15"/>
    <mergeCell ref="BI14:BK15"/>
    <mergeCell ref="Q10:Q11"/>
    <mergeCell ref="Q12:Q13"/>
    <mergeCell ref="Q14:Q15"/>
    <mergeCell ref="R10:AN11"/>
    <mergeCell ref="R12:AN13"/>
    <mergeCell ref="R14:AN15"/>
    <mergeCell ref="BU10:CK11"/>
    <mergeCell ref="E111:G112"/>
    <mergeCell ref="X111:AJ112"/>
    <mergeCell ref="AK33:BG36"/>
    <mergeCell ref="X42:AJ46"/>
    <mergeCell ref="CD109:CK110"/>
    <mergeCell ref="E109:G110"/>
    <mergeCell ref="BH103:CC104"/>
    <mergeCell ref="CD103:CK104"/>
    <mergeCell ref="X105:AJ106"/>
    <mergeCell ref="AK105:BG106"/>
    <mergeCell ref="BH105:CC106"/>
    <mergeCell ref="X109:AJ110"/>
    <mergeCell ref="BW55:CA56"/>
    <mergeCell ref="BJ52:BQ53"/>
    <mergeCell ref="BW47:CA50"/>
    <mergeCell ref="BW42:CA46"/>
    <mergeCell ref="AK55:BG56"/>
    <mergeCell ref="BH55:BV56"/>
    <mergeCell ref="AK111:BG112"/>
    <mergeCell ref="BH111:CC112"/>
    <mergeCell ref="BH109:CC110"/>
    <mergeCell ref="BN85:BR85"/>
    <mergeCell ref="AK72:BG73"/>
    <mergeCell ref="AU88:AZ89"/>
    <mergeCell ref="E96:L98"/>
    <mergeCell ref="X85:AJ91"/>
    <mergeCell ref="BN86:BR87"/>
    <mergeCell ref="BH86:BM87"/>
    <mergeCell ref="E66:F71"/>
    <mergeCell ref="G66:L71"/>
    <mergeCell ref="X66:AJ71"/>
    <mergeCell ref="X80:AJ84"/>
    <mergeCell ref="BN91:BR91"/>
    <mergeCell ref="AK66:BG68"/>
    <mergeCell ref="BA88:BC89"/>
    <mergeCell ref="BH69:BV71"/>
    <mergeCell ref="E55:F65"/>
    <mergeCell ref="G55:L65"/>
    <mergeCell ref="BH89:BM90"/>
    <mergeCell ref="BN89:BR90"/>
    <mergeCell ref="BS89:BU90"/>
    <mergeCell ref="M69:W71"/>
    <mergeCell ref="M66:W68"/>
    <mergeCell ref="AK61:AQ62"/>
    <mergeCell ref="AR61:AV62"/>
    <mergeCell ref="AW61:AX62"/>
    <mergeCell ref="BJ59:BL60"/>
    <mergeCell ref="BM59:BN60"/>
    <mergeCell ref="BT63:BV64"/>
    <mergeCell ref="BJ63:BL64"/>
    <mergeCell ref="BH57:BL58"/>
    <mergeCell ref="BT59:BV60"/>
    <mergeCell ref="BS86:BU87"/>
    <mergeCell ref="E107:G108"/>
    <mergeCell ref="BH99:CC102"/>
    <mergeCell ref="AK103:BG104"/>
    <mergeCell ref="CD105:CK106"/>
    <mergeCell ref="E99:G102"/>
    <mergeCell ref="E103:G104"/>
    <mergeCell ref="E105:G106"/>
    <mergeCell ref="H103:W104"/>
    <mergeCell ref="H105:W106"/>
    <mergeCell ref="X99:AJ102"/>
    <mergeCell ref="BW85:CA91"/>
    <mergeCell ref="BW80:CA84"/>
    <mergeCell ref="BW69:CA71"/>
    <mergeCell ref="E92:CK95"/>
    <mergeCell ref="CG85:CK91"/>
    <mergeCell ref="CG80:CK84"/>
    <mergeCell ref="CB72:CF75"/>
    <mergeCell ref="AK85:BG87"/>
    <mergeCell ref="BW72:CA75"/>
    <mergeCell ref="CG76:CK79"/>
    <mergeCell ref="CB85:CF91"/>
    <mergeCell ref="CB80:CF84"/>
    <mergeCell ref="CB69:CF71"/>
    <mergeCell ref="CG69:CK71"/>
    <mergeCell ref="CG72:CK75"/>
    <mergeCell ref="BN88:BR88"/>
    <mergeCell ref="AK69:BG71"/>
    <mergeCell ref="AP88:AT89"/>
    <mergeCell ref="DS31:DS32"/>
    <mergeCell ref="DT31:DT32"/>
    <mergeCell ref="DU31:DU32"/>
    <mergeCell ref="DH23:DH24"/>
    <mergeCell ref="DT21:DU21"/>
    <mergeCell ref="DT23:DT24"/>
    <mergeCell ref="AQ14:AU15"/>
    <mergeCell ref="AV14:AX15"/>
    <mergeCell ref="DI23:DI24"/>
    <mergeCell ref="DN22:DP22"/>
    <mergeCell ref="DR23:DR24"/>
    <mergeCell ref="DR25:DR26"/>
    <mergeCell ref="CL19:CV21"/>
    <mergeCell ref="BB10:BF11"/>
    <mergeCell ref="DU23:DU24"/>
    <mergeCell ref="AY14:BA15"/>
    <mergeCell ref="AK22:BG23"/>
    <mergeCell ref="AL24:AO25"/>
    <mergeCell ref="DS23:DS24"/>
    <mergeCell ref="DR31:DR32"/>
    <mergeCell ref="DT25:DT26"/>
    <mergeCell ref="DU25:DU26"/>
    <mergeCell ref="CL22:CV30"/>
    <mergeCell ref="CL31:CV32"/>
    <mergeCell ref="BO14:BV15"/>
    <mergeCell ref="BW14:CH15"/>
    <mergeCell ref="BW19:CA21"/>
    <mergeCell ref="BH17:BV21"/>
    <mergeCell ref="BH31:BV32"/>
    <mergeCell ref="DR21:DS21"/>
    <mergeCell ref="DS25:DS26"/>
    <mergeCell ref="DS27:DS28"/>
    <mergeCell ref="DH25:DH26"/>
    <mergeCell ref="DI25:DI26"/>
    <mergeCell ref="DH27:DH28"/>
    <mergeCell ref="DI27:DI28"/>
    <mergeCell ref="DU27:DU28"/>
    <mergeCell ref="DT35:DT36"/>
    <mergeCell ref="DU35:DU36"/>
    <mergeCell ref="DS33:DS34"/>
    <mergeCell ref="DT33:DT34"/>
    <mergeCell ref="DU33:DU34"/>
    <mergeCell ref="DS35:DS36"/>
    <mergeCell ref="CG51:CK54"/>
    <mergeCell ref="CB47:CF50"/>
    <mergeCell ref="DR27:DR28"/>
    <mergeCell ref="CB39:CF41"/>
    <mergeCell ref="CB33:CF38"/>
    <mergeCell ref="CG33:CK38"/>
    <mergeCell ref="DI33:DI34"/>
    <mergeCell ref="DH31:DH32"/>
    <mergeCell ref="DH33:DH34"/>
    <mergeCell ref="CL33:CV38"/>
    <mergeCell ref="CL39:CV41"/>
    <mergeCell ref="CL42:CV46"/>
    <mergeCell ref="DI31:DI32"/>
    <mergeCell ref="DR33:DR34"/>
    <mergeCell ref="DR35:DR36"/>
    <mergeCell ref="DH35:DH36"/>
    <mergeCell ref="DI35:DI36"/>
    <mergeCell ref="DT27:DT28"/>
  </mergeCells>
  <phoneticPr fontId="20"/>
  <conditionalFormatting sqref="AU88:AZ89">
    <cfRule type="cellIs" dxfId="0" priority="1" stopIfTrue="1" operator="equal">
      <formula>"設定無"</formula>
    </cfRule>
  </conditionalFormatting>
  <dataValidations count="18">
    <dataValidation imeMode="off" allowBlank="1" showInputMessage="1" showErrorMessage="1" sqref="R12:AN15 BN89:BR90 BN86:BR87 BI24:BS25 BI28:BS29 BL44:BQ45 BJ52:BQ53 BJ59:BL60 BO59:BS60 BO63:BS64 BJ63:BL64 BJ73:BQ74" xr:uid="{00000000-0002-0000-0000-000001000000}"/>
    <dataValidation type="list" allowBlank="1" showInputMessage="1" showErrorMessage="1" sqref="AW10:BA11" xr:uid="{00000000-0002-0000-0000-000005000000}">
      <formula1>$DF$22:$DF$29</formula1>
    </dataValidation>
    <dataValidation type="list" allowBlank="1" showInputMessage="1" showErrorMessage="1" sqref="BW47:CA50 CG47:CK50 BW76:CA84 CG76:CK84 CG31:CK41 BW31:CA41 CG66:CK71 BW66:CA71" xr:uid="{00000000-0002-0000-0000-000007000000}">
      <formula1>$CZ$22:$CZ$25</formula1>
    </dataValidation>
    <dataValidation type="list" allowBlank="1" showInputMessage="1" showErrorMessage="1" sqref="AW8:BA9" xr:uid="{00000000-0002-0000-0000-000008000000}">
      <formula1>$DE$22:$DE$30</formula1>
    </dataValidation>
    <dataValidation type="list" allowBlank="1" showInputMessage="1" showErrorMessage="1" sqref="BO10:BT11" xr:uid="{00000000-0002-0000-0000-000009000000}">
      <formula1>$CX$21:$CX$33</formula1>
    </dataValidation>
    <dataValidation type="list" allowBlank="1" showInputMessage="1" showErrorMessage="1" sqref="BD14:BF15" xr:uid="{00000000-0002-0000-0000-00000A000000}">
      <formula1>$DC$23:$DC$34</formula1>
    </dataValidation>
    <dataValidation type="list" allowBlank="1" showInputMessage="1" showErrorMessage="1" sqref="AY14:BA15" xr:uid="{00000000-0002-0000-0000-00000B000000}">
      <formula1>$DB$27:$DB$53</formula1>
    </dataValidation>
    <dataValidation type="list" allowBlank="1" showInputMessage="1" showErrorMessage="1" sqref="BI14:BK15" xr:uid="{00000000-0002-0000-0000-00000C000000}">
      <formula1>$DD$23:$DD$53</formula1>
    </dataValidation>
    <dataValidation type="list" allowBlank="1" showInputMessage="1" showErrorMessage="1" sqref="AL5:AW6" xr:uid="{00000000-0002-0000-0000-00000D000000}">
      <formula1>$DH$22:$DH$40</formula1>
    </dataValidation>
    <dataValidation type="list" allowBlank="1" showInputMessage="1" showErrorMessage="1" sqref="AV14:AX15" xr:uid="{00000000-0002-0000-0000-00000E000000}">
      <formula1>$DA$22:$DA$25</formula1>
    </dataValidation>
    <dataValidation type="list" allowBlank="1" showInputMessage="1" showErrorMessage="1" sqref="CG55:CK56 BW55:CA56" xr:uid="{00000000-0002-0000-0000-00000F000000}">
      <formula1>$CZ$22:$CZ$24</formula1>
    </dataValidation>
    <dataValidation type="list" allowBlank="1" showInputMessage="1" showErrorMessage="1" sqref="AW12:BF13" xr:uid="{00000000-0002-0000-0000-000006000000}">
      <formula1>$DF$64:$DF$68</formula1>
    </dataValidation>
    <dataValidation type="list" allowBlank="1" showInputMessage="1" showErrorMessage="1" sqref="X103:AJ104" xr:uid="{CA0DCB73-3E7E-4644-81F3-36F282F84B78}">
      <formula1>$DD$108:$DD$111</formula1>
    </dataValidation>
    <dataValidation type="list" allowBlank="1" showInputMessage="1" showErrorMessage="1" sqref="X105:AJ106" xr:uid="{2703E5C8-6BFE-4F8B-80B0-F7EB4A31C37E}">
      <formula1>$DE$108:$DE$111</formula1>
    </dataValidation>
    <dataValidation type="list" allowBlank="1" showInputMessage="1" showErrorMessage="1" sqref="X107:AJ108" xr:uid="{402C5EDC-F804-4D78-8D37-32A3EE5AE2EC}">
      <formula1>$DF$108:$DF$111</formula1>
    </dataValidation>
    <dataValidation type="list" allowBlank="1" showInputMessage="1" showErrorMessage="1" sqref="X109:AJ110" xr:uid="{6DC2DCCD-DBE2-472C-98D2-E7941C68DDBB}">
      <formula1>$DG$108:$DG$111</formula1>
    </dataValidation>
    <dataValidation type="list" allowBlank="1" showInputMessage="1" showErrorMessage="1" sqref="X111:AJ112" xr:uid="{7FD13381-4EB1-4452-9490-6481266D1C4C}">
      <formula1>$DH$108:$DH$111</formula1>
    </dataValidation>
    <dataValidation type="list" allowBlank="1" showInputMessage="1" showErrorMessage="1" sqref="E103:G112" xr:uid="{CE71976D-124D-4D13-9C4B-BA5E6B698A18}">
      <formula1>$DC$100:$DC$105</formula1>
    </dataValidation>
  </dataValidations>
  <printOptions horizontalCentered="1"/>
  <pageMargins left="0.51" right="0.31" top="0.31" bottom="0.31" header="0.24" footer="0.1"/>
  <pageSetup paperSize="9" scale="94" fitToHeight="0" orientation="portrait" r:id="rId1"/>
  <headerFooter alignWithMargins="0">
    <oddFooter>&amp;C版権所有：日本オーチス・エレベータ株式会社</oddFooter>
  </headerFooter>
  <ignoredErrors>
    <ignoredError sqref="AU88" unlocked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F2BAFB8339BF843A0965AB38A96074D" ma:contentTypeVersion="13" ma:contentTypeDescription="新しいドキュメントを作成します。" ma:contentTypeScope="" ma:versionID="1343f2c46d74198b1408656a66472531">
  <xsd:schema xmlns:xsd="http://www.w3.org/2001/XMLSchema" xmlns:xs="http://www.w3.org/2001/XMLSchema" xmlns:p="http://schemas.microsoft.com/office/2006/metadata/properties" xmlns:ns2="7a3c49fa-4ed5-477a-b685-890afbe89026" xmlns:ns3="11c1b744-1943-4570-8b3e-53605646af93" targetNamespace="http://schemas.microsoft.com/office/2006/metadata/properties" ma:root="true" ma:fieldsID="6b9057c62217a135b231399c5bf95678" ns2:_="" ns3:_="">
    <xsd:import namespace="7a3c49fa-4ed5-477a-b685-890afbe89026"/>
    <xsd:import namespace="11c1b744-1943-4570-8b3e-53605646af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_x5951__x7d04__x756a__x53f7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3c49fa-4ed5-477a-b685-890afbe890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2bfb2a72-aed1-41ee-aaf9-88c7061ab8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_x5951__x7d04__x756a__x53f7_" ma:index="20" nillable="true" ma:displayName="契約番号" ma:format="Dropdown" ma:internalName="_x5951__x7d04__x756a__x53f7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b744-1943-4570-8b3e-53605646af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483a0ef-9a60-4d4f-b45a-c7c51452bed2}" ma:internalName="TaxCatchAll" ma:showField="CatchAllData" ma:web="11c1b744-1943-4570-8b3e-53605646a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c1b744-1943-4570-8b3e-53605646af93"/>
    <lcf76f155ced4ddcb4097134ff3c332f xmlns="7a3c49fa-4ed5-477a-b685-890afbe89026">
      <Terms xmlns="http://schemas.microsoft.com/office/infopath/2007/PartnerControls"/>
    </lcf76f155ced4ddcb4097134ff3c332f>
    <_x5951__x7d04__x756a__x53f7_ xmlns="7a3c49fa-4ed5-477a-b685-890afbe89026" xsi:nil="true"/>
  </documentManagement>
</p:properties>
</file>

<file path=customXml/itemProps1.xml><?xml version="1.0" encoding="utf-8"?>
<ds:datastoreItem xmlns:ds="http://schemas.openxmlformats.org/officeDocument/2006/customXml" ds:itemID="{CA06C18F-A3CD-4828-9500-22375EF261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3c49fa-4ed5-477a-b685-890afbe89026"/>
    <ds:schemaRef ds:uri="11c1b744-1943-4570-8b3e-53605646a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95F435-6FA9-4218-A3F5-7C9972D85A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3B22AE-FE46-400C-8AE0-262E84ADD096}">
  <ds:schemaRefs>
    <ds:schemaRef ds:uri="http://schemas.microsoft.com/office/2006/metadata/properties"/>
    <ds:schemaRef ds:uri="http://schemas.microsoft.com/office/infopath/2007/PartnerControls"/>
    <ds:schemaRef ds:uri="11c1b744-1943-4570-8b3e-53605646af93"/>
    <ds:schemaRef ds:uri="7a3c49fa-4ed5-477a-b685-890afbe890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UCMP-BOMCO-LS_Ver.5_T</vt:lpstr>
      <vt:lpstr>'UCMP-BOMCO-LS_Ver.5_T'!Print_Area</vt:lpstr>
      <vt:lpstr>'UCMP-BOMCO-LS_Ver.5_T'!Print_Titles</vt:lpstr>
    </vt:vector>
  </TitlesOfParts>
  <Manager/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行政情報システム室</dc:creator>
  <cp:keywords/>
  <dc:description/>
  <cp:lastModifiedBy>Sato, Takayuki</cp:lastModifiedBy>
  <cp:revision/>
  <cp:lastPrinted>2023-11-01T11:17:50Z</cp:lastPrinted>
  <dcterms:created xsi:type="dcterms:W3CDTF">2009-08-17T04:44:12Z</dcterms:created>
  <dcterms:modified xsi:type="dcterms:W3CDTF">2024-08-26T05:03:19Z</dcterms:modified>
  <cp:category/>
  <cp:contentStatus/>
</cp:coreProperties>
</file>