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Z:\書類\UCMP書類\最新UCMP検査表\202311新サイト移行\●GD_完\"/>
    </mc:Choice>
  </mc:AlternateContent>
  <xr:revisionPtr revIDLastSave="0" documentId="13_ncr:1_{EDE44044-44CE-4BC2-B9EF-3EB39172FC46}" xr6:coauthVersionLast="45" xr6:coauthVersionMax="47" xr10:uidLastSave="{00000000-0000-0000-0000-000000000000}"/>
  <bookViews>
    <workbookView xWindow="20370" yWindow="-120" windowWidth="20730" windowHeight="11160" xr2:uid="{9B9AC4C6-0E53-4540-B9E5-6EA3617A793E}"/>
  </bookViews>
  <sheets>
    <sheet name="UCMP-GD_Ver.6_T" sheetId="47" r:id="rId1"/>
  </sheets>
  <definedNames>
    <definedName name="_xlnm.Print_Area" localSheetId="0">'UCMP-GD_Ver.6_T'!$E$3:$CG$188</definedName>
    <definedName name="_xlnm.Print_Titles" localSheetId="0">'UCMP-GD_Ver.6_T'!$3:$15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W78" i="47" l="1"/>
  <c r="AS35" i="47"/>
  <c r="AY5" i="47"/>
  <c r="G142" i="47" l="1"/>
  <c r="G140" i="47"/>
  <c r="G136" i="47"/>
  <c r="G134" i="47"/>
  <c r="G138" i="47"/>
  <c r="DJ144" i="47" l="1"/>
  <c r="DJ145" i="47"/>
  <c r="DJ146" i="47"/>
  <c r="DJ143" i="47"/>
  <c r="DN150" i="47" l="1"/>
  <c r="DN149" i="47"/>
  <c r="DN148" i="47"/>
  <c r="DN147" i="47"/>
  <c r="DN146" i="47"/>
  <c r="DN145" i="47"/>
  <c r="DN144" i="47"/>
  <c r="DN143" i="47"/>
  <c r="DM150" i="47"/>
  <c r="DM149" i="47"/>
  <c r="DM148" i="47"/>
  <c r="DM147" i="47"/>
  <c r="DM146" i="47"/>
  <c r="DM145" i="47"/>
  <c r="DM144" i="47"/>
  <c r="DM143" i="47"/>
  <c r="DL150" i="47"/>
  <c r="DL149" i="47"/>
  <c r="DL148" i="47"/>
  <c r="DL147" i="47"/>
  <c r="DL146" i="47"/>
  <c r="DL145" i="47"/>
  <c r="DL144" i="47"/>
  <c r="DL143" i="47"/>
  <c r="DK150" i="47"/>
  <c r="DK149" i="47"/>
  <c r="DK148" i="47"/>
  <c r="DK147" i="47"/>
  <c r="DK146" i="47"/>
  <c r="DK145" i="47"/>
  <c r="DK144" i="47"/>
  <c r="DK143" i="47"/>
  <c r="DJ147" i="47"/>
  <c r="DJ150" i="47"/>
  <c r="DJ149" i="47"/>
  <c r="DJ148" i="47"/>
  <c r="CC90" i="47" l="1"/>
  <c r="CC71" i="47"/>
  <c r="DL69" i="47"/>
  <c r="DL68" i="47"/>
  <c r="DL65" i="47"/>
  <c r="DL64" i="47"/>
  <c r="DL66" i="47"/>
  <c r="DL67" i="47"/>
  <c r="AX115" i="47"/>
  <c r="CC110" i="47"/>
  <c r="CC94" i="47"/>
  <c r="BX94" i="47"/>
  <c r="CC22" i="47"/>
  <c r="BX22" i="47"/>
  <c r="DJ89" i="47"/>
  <c r="DJ88" i="47"/>
  <c r="DI89" i="47"/>
  <c r="DI88" i="47"/>
  <c r="CC65" i="47"/>
  <c r="BX65" i="47"/>
  <c r="BX71" i="47"/>
  <c r="CC32" i="47"/>
  <c r="CC76" i="47"/>
  <c r="CC103" i="47"/>
  <c r="BX103" i="47"/>
  <c r="DM38" i="47"/>
  <c r="BX90" i="47"/>
  <c r="BX32" i="47"/>
  <c r="BX110" i="47"/>
  <c r="BX76" i="47"/>
  <c r="DK89" i="47" l="1"/>
  <c r="DK88" i="47"/>
  <c r="BX85" i="47" l="1"/>
  <c r="CC85"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Otis User</author>
  </authors>
  <commentList>
    <comment ref="AX115" authorId="0" shapeId="0" xr:uid="{00000000-0006-0000-0000-000003000000}">
      <text>
        <r>
          <rPr>
            <sz val="8"/>
            <color indexed="81"/>
            <rFont val="ＭＳ Ｐゴシック"/>
            <family val="3"/>
            <charset val="128"/>
          </rPr>
          <t>ﾛｰﾋﾟﾝｸﾞにより規定値が変る｡</t>
        </r>
      </text>
    </comment>
  </commentList>
</comments>
</file>

<file path=xl/sharedStrings.xml><?xml version="1.0" encoding="utf-8"?>
<sst xmlns="http://schemas.openxmlformats.org/spreadsheetml/2006/main" count="359" uniqueCount="223">
  <si>
    <t>検査項目</t>
    <rPh sb="0" eb="2">
      <t>ケンサ</t>
    </rPh>
    <rPh sb="2" eb="4">
      <t>コウモク</t>
    </rPh>
    <phoneticPr fontId="20"/>
  </si>
  <si>
    <t>検査事項</t>
    <rPh sb="0" eb="2">
      <t>ケンサ</t>
    </rPh>
    <rPh sb="2" eb="4">
      <t>ジコウ</t>
    </rPh>
    <phoneticPr fontId="20"/>
  </si>
  <si>
    <t>判定基準</t>
    <rPh sb="0" eb="2">
      <t>ハンテイ</t>
    </rPh>
    <rPh sb="2" eb="4">
      <t>キジュン</t>
    </rPh>
    <phoneticPr fontId="20"/>
  </si>
  <si>
    <t>検査方法</t>
    <rPh sb="0" eb="2">
      <t>ケンサ</t>
    </rPh>
    <rPh sb="2" eb="4">
      <t>ホウホウ</t>
    </rPh>
    <phoneticPr fontId="20"/>
  </si>
  <si>
    <t>測定値･確認記録</t>
    <rPh sb="0" eb="3">
      <t>ソクテイチ</t>
    </rPh>
    <rPh sb="4" eb="6">
      <t>カクニン</t>
    </rPh>
    <rPh sb="6" eb="8">
      <t>キロク</t>
    </rPh>
    <phoneticPr fontId="20"/>
  </si>
  <si>
    <t>結果</t>
    <rPh sb="0" eb="2">
      <t>ケッカ</t>
    </rPh>
    <phoneticPr fontId="20"/>
  </si>
  <si>
    <t>取付けの状況</t>
    <rPh sb="0" eb="2">
      <t>トリツ</t>
    </rPh>
    <rPh sb="4" eb="6">
      <t>ジョウキョウ</t>
    </rPh>
    <phoneticPr fontId="20"/>
  </si>
  <si>
    <t>触診により確認する｡</t>
    <rPh sb="0" eb="2">
      <t>ショクシン</t>
    </rPh>
    <rPh sb="5" eb="7">
      <t>カクニン</t>
    </rPh>
    <phoneticPr fontId="20"/>
  </si>
  <si>
    <t>目視により確認する｡</t>
    <rPh sb="0" eb="2">
      <t>モクシ</t>
    </rPh>
    <rPh sb="5" eb="7">
      <t>カクニン</t>
    </rPh>
    <phoneticPr fontId="20"/>
  </si>
  <si>
    <t>長さ</t>
    <rPh sb="0" eb="1">
      <t>ナガ</t>
    </rPh>
    <phoneticPr fontId="20"/>
  </si>
  <si>
    <t>目視及び触診により
確認する｡</t>
    <rPh sb="0" eb="2">
      <t>モクシ</t>
    </rPh>
    <rPh sb="2" eb="3">
      <t>オヨ</t>
    </rPh>
    <rPh sb="4" eb="6">
      <t>ショクシン</t>
    </rPh>
    <rPh sb="10" eb="12">
      <t>カクニン</t>
    </rPh>
    <phoneticPr fontId="20"/>
  </si>
  <si>
    <t>手動開放操作を行う｡</t>
    <rPh sb="0" eb="2">
      <t>シュドウ</t>
    </rPh>
    <rPh sb="2" eb="4">
      <t>カイホウ</t>
    </rPh>
    <rPh sb="4" eb="6">
      <t>ソウサ</t>
    </rPh>
    <rPh sb="7" eb="8">
      <t>オコナ</t>
    </rPh>
    <phoneticPr fontId="20"/>
  </si>
  <si>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0"/>
  </si>
  <si>
    <t>指摘なし</t>
    <rPh sb="0" eb="2">
      <t>シテキ</t>
    </rPh>
    <phoneticPr fontId="20"/>
  </si>
  <si>
    <t>要是正</t>
    <rPh sb="0" eb="1">
      <t>ヨウ</t>
    </rPh>
    <rPh sb="1" eb="3">
      <t>ゼセイ</t>
    </rPh>
    <phoneticPr fontId="20"/>
  </si>
  <si>
    <t>規定値:</t>
    <rPh sb="0" eb="2">
      <t>キテイ</t>
    </rPh>
    <rPh sb="2" eb="3">
      <t>チ</t>
    </rPh>
    <phoneticPr fontId="20"/>
  </si>
  <si>
    <t>特記事項</t>
    <rPh sb="0" eb="2">
      <t>トッキ</t>
    </rPh>
    <rPh sb="2" eb="4">
      <t>ジコウ</t>
    </rPh>
    <phoneticPr fontId="20"/>
  </si>
  <si>
    <t>番号</t>
    <rPh sb="0" eb="2">
      <t>バンゴウ</t>
    </rPh>
    <phoneticPr fontId="20"/>
  </si>
  <si>
    <t>指摘の具体的内容等</t>
    <rPh sb="0" eb="2">
      <t>シテキ</t>
    </rPh>
    <rPh sb="3" eb="5">
      <t>グタイ</t>
    </rPh>
    <rPh sb="5" eb="6">
      <t>テキ</t>
    </rPh>
    <rPh sb="6" eb="8">
      <t>ナイヨウ</t>
    </rPh>
    <rPh sb="8" eb="9">
      <t>トウ</t>
    </rPh>
    <phoneticPr fontId="20"/>
  </si>
  <si>
    <t>改善策の具体的内容等</t>
    <rPh sb="0" eb="2">
      <t>カイゼン</t>
    </rPh>
    <rPh sb="2" eb="3">
      <t>サク</t>
    </rPh>
    <rPh sb="4" eb="7">
      <t>グタイテキ</t>
    </rPh>
    <rPh sb="7" eb="9">
      <t>ナイヨウ</t>
    </rPh>
    <rPh sb="9" eb="10">
      <t>トウ</t>
    </rPh>
    <phoneticPr fontId="20"/>
  </si>
  <si>
    <t>改善(予
定)年月</t>
    <rPh sb="0" eb="2">
      <t>カイゼン</t>
    </rPh>
    <rPh sb="3" eb="4">
      <t>ヨ</t>
    </rPh>
    <rPh sb="5" eb="6">
      <t>サダム</t>
    </rPh>
    <rPh sb="7" eb="9">
      <t>ネンゲツ</t>
    </rPh>
    <phoneticPr fontId="20"/>
  </si>
  <si>
    <t>制動距離:</t>
    <rPh sb="0" eb="2">
      <t>セイドウ</t>
    </rPh>
    <rPh sb="2" eb="4">
      <t>キョリ</t>
    </rPh>
    <phoneticPr fontId="20"/>
  </si>
  <si>
    <t>前回:</t>
    <rPh sb="0" eb="2">
      <t>ゼンカイ</t>
    </rPh>
    <phoneticPr fontId="20"/>
  </si>
  <si>
    <t>検査結果</t>
    <rPh sb="0" eb="2">
      <t>ケンサ</t>
    </rPh>
    <rPh sb="2" eb="4">
      <t>ケッカ</t>
    </rPh>
    <phoneticPr fontId="20"/>
  </si>
  <si>
    <t>写真貼付</t>
    <rPh sb="0" eb="2">
      <t>シャシン</t>
    </rPh>
    <rPh sb="2" eb="3">
      <t>ハ</t>
    </rPh>
    <rPh sb="3" eb="4">
      <t>ヅケ</t>
    </rPh>
    <phoneticPr fontId="20"/>
  </si>
  <si>
    <t>:</t>
    <phoneticPr fontId="20"/>
  </si>
  <si>
    <t>○</t>
    <phoneticPr fontId="20"/>
  </si>
  <si>
    <t>1 : 1</t>
    <phoneticPr fontId="20"/>
  </si>
  <si>
    <t>2 : 1</t>
    <phoneticPr fontId="20"/>
  </si>
  <si>
    <t>(1)</t>
    <phoneticPr fontId="20"/>
  </si>
  <si>
    <t>mm</t>
    <phoneticPr fontId="20"/>
  </si>
  <si>
    <t>(3)</t>
    <phoneticPr fontId="20"/>
  </si>
  <si>
    <t>(4)</t>
    <phoneticPr fontId="20"/>
  </si>
  <si>
    <r>
      <t>ﾛｰﾋﾟﾝｸﾞを入力</t>
    </r>
    <r>
      <rPr>
        <b/>
        <sz val="9"/>
        <rFont val="ＭＳ Ｐゴシック"/>
        <family val="3"/>
        <charset val="128"/>
      </rPr>
      <t>:</t>
    </r>
    <rPh sb="8" eb="10">
      <t>ニュウリョク</t>
    </rPh>
    <phoneticPr fontId="20"/>
  </si>
  <si>
    <t>判定を手動で入力する｡</t>
    <rPh sb="0" eb="2">
      <t>ハンテイ</t>
    </rPh>
    <rPh sb="3" eb="5">
      <t>シュドウ</t>
    </rPh>
    <rPh sb="6" eb="8">
      <t>ニュウリョク</t>
    </rPh>
    <phoneticPr fontId="20"/>
  </si>
  <si>
    <t>制動距離を入力する事により
自動で判定される｡</t>
    <rPh sb="0" eb="2">
      <t>セイドウ</t>
    </rPh>
    <rPh sb="2" eb="4">
      <t>キョリ</t>
    </rPh>
    <rPh sb="5" eb="7">
      <t>ニュウリョク</t>
    </rPh>
    <rPh sb="9" eb="10">
      <t>コト</t>
    </rPh>
    <rPh sb="14" eb="16">
      <t>ジドウ</t>
    </rPh>
    <rPh sb="17" eb="19">
      <t>ハンテイ</t>
    </rPh>
    <phoneticPr fontId="20"/>
  </si>
  <si>
    <t>測定値を入力する事により
自動で判定される｡</t>
    <rPh sb="0" eb="3">
      <t>ソクテイチ</t>
    </rPh>
    <rPh sb="4" eb="6">
      <t>ニュウリョク</t>
    </rPh>
    <rPh sb="8" eb="9">
      <t>コト</t>
    </rPh>
    <rPh sb="13" eb="15">
      <t>ジドウ</t>
    </rPh>
    <rPh sb="16" eb="18">
      <t>ハンテイ</t>
    </rPh>
    <phoneticPr fontId="20"/>
  </si>
  <si>
    <t>号機</t>
    <rPh sb="0" eb="2">
      <t>ゴウキ</t>
    </rPh>
    <phoneticPr fontId="20"/>
  </si>
  <si>
    <t>取付けが堅固でないこと｡</t>
    <rPh sb="0" eb="2">
      <t>トリツ</t>
    </rPh>
    <rPh sb="4" eb="5">
      <t>カタ</t>
    </rPh>
    <rPh sb="5" eb="6">
      <t>コ</t>
    </rPh>
    <phoneticPr fontId="20"/>
  </si>
  <si>
    <t>かご床面からつま先保護板直線部までの長さを巻尺等により測定する｡</t>
    <rPh sb="2" eb="3">
      <t>ユカ</t>
    </rPh>
    <rPh sb="3" eb="4">
      <t>メン</t>
    </rPh>
    <rPh sb="8" eb="9">
      <t>サキ</t>
    </rPh>
    <rPh sb="9" eb="11">
      <t>ホゴ</t>
    </rPh>
    <rPh sb="11" eb="12">
      <t>イタ</t>
    </rPh>
    <rPh sb="12" eb="14">
      <t>チョクセン</t>
    </rPh>
    <rPh sb="14" eb="15">
      <t>ブ</t>
    </rPh>
    <rPh sb="18" eb="19">
      <t>ナガ</t>
    </rPh>
    <rPh sb="21" eb="23">
      <t>マキジャク</t>
    </rPh>
    <rPh sb="23" eb="24">
      <t>トウ</t>
    </rPh>
    <rPh sb="27" eb="29">
      <t>ソクテイ</t>
    </rPh>
    <phoneticPr fontId="20"/>
  </si>
  <si>
    <t>cm</t>
    <phoneticPr fontId="20"/>
  </si>
  <si>
    <t>手動開放できないこと｡</t>
    <rPh sb="0" eb="2">
      <t>シュドウ</t>
    </rPh>
    <rPh sb="2" eb="4">
      <t>カイホウ</t>
    </rPh>
    <phoneticPr fontId="20"/>
  </si>
  <si>
    <t>UCMP盤</t>
    <rPh sb="4" eb="5">
      <t>バン</t>
    </rPh>
    <phoneticPr fontId="20"/>
  </si>
  <si>
    <t>型式</t>
    <rPh sb="0" eb="2">
      <t>カタシキ</t>
    </rPh>
    <phoneticPr fontId="20"/>
  </si>
  <si>
    <t>UCMP制御盤に取り付けられた銘板の型式が、大臣認定を受けたものと異なること。</t>
    <phoneticPr fontId="20"/>
  </si>
  <si>
    <t>：</t>
    <phoneticPr fontId="20"/>
  </si>
  <si>
    <t>21756ADR</t>
    <phoneticPr fontId="20"/>
  </si>
  <si>
    <t>取付けの状況</t>
    <phoneticPr fontId="20"/>
  </si>
  <si>
    <t>押付力の調整</t>
    <rPh sb="0" eb="2">
      <t>オシツケ</t>
    </rPh>
    <rPh sb="2" eb="3">
      <t>リョク</t>
    </rPh>
    <rPh sb="4" eb="6">
      <t>チョウセイ</t>
    </rPh>
    <phoneticPr fontId="20"/>
  </si>
  <si>
    <t>健全性の監視</t>
    <rPh sb="0" eb="3">
      <t>ケンゼンセイ</t>
    </rPh>
    <rPh sb="4" eb="6">
      <t>カンシ</t>
    </rPh>
    <phoneticPr fontId="20"/>
  </si>
  <si>
    <t>型式が、大臣認定を受けたものと異なること。</t>
    <phoneticPr fontId="20"/>
  </si>
  <si>
    <t>：</t>
    <phoneticPr fontId="20"/>
  </si>
  <si>
    <t>型</t>
    <rPh sb="0" eb="1">
      <t>カタ</t>
    </rPh>
    <phoneticPr fontId="20"/>
  </si>
  <si>
    <t>規定の油量を下回っていること。</t>
    <phoneticPr fontId="20"/>
  </si>
  <si>
    <t>過剰に油の飛散があること。</t>
    <phoneticPr fontId="20"/>
  </si>
  <si>
    <t>保守ﾂｰﾙにて、常時ON故障検査手順を実行し、確認する。</t>
    <phoneticPr fontId="20"/>
  </si>
  <si>
    <t>目視及び触診により確認する｡</t>
    <phoneticPr fontId="20"/>
  </si>
  <si>
    <t>目視により確認する。</t>
    <phoneticPr fontId="20"/>
  </si>
  <si>
    <t>目視により確認する。</t>
    <phoneticPr fontId="20"/>
  </si>
  <si>
    <t>目視により確認する。</t>
    <phoneticPr fontId="20"/>
  </si>
  <si>
    <t>目視により欠損、割れの状況を確認する｡</t>
    <phoneticPr fontId="20"/>
  </si>
  <si>
    <t>(2)</t>
    <phoneticPr fontId="20"/>
  </si>
  <si>
    <t>作動の状況</t>
    <rPh sb="0" eb="2">
      <t>サドウ</t>
    </rPh>
    <rPh sb="3" eb="5">
      <t>ジョウキョウ</t>
    </rPh>
    <phoneticPr fontId="20"/>
  </si>
  <si>
    <t>保守ﾂｰﾙにて、常時ON故障検査手順を実行し、確認する。</t>
    <phoneticPr fontId="20"/>
  </si>
  <si>
    <t>機器故障と判断され、制止すること。</t>
    <rPh sb="0" eb="2">
      <t>キキ</t>
    </rPh>
    <rPh sb="2" eb="4">
      <t>コショウ</t>
    </rPh>
    <rPh sb="5" eb="7">
      <t>ハンダン</t>
    </rPh>
    <rPh sb="10" eb="12">
      <t>セイシ</t>
    </rPh>
    <phoneticPr fontId="20"/>
  </si>
  <si>
    <t>寿命</t>
    <rPh sb="0" eb="2">
      <t>ジュミョウ</t>
    </rPh>
    <phoneticPr fontId="20"/>
  </si>
  <si>
    <t>経年を確認する。</t>
    <rPh sb="0" eb="2">
      <t>ケイネン</t>
    </rPh>
    <rPh sb="3" eb="5">
      <t>カクニン</t>
    </rPh>
    <phoneticPr fontId="20"/>
  </si>
  <si>
    <t>設置後20年を経過していること。</t>
    <rPh sb="0" eb="2">
      <t>セッチ</t>
    </rPh>
    <rPh sb="2" eb="3">
      <t>ゴ</t>
    </rPh>
    <rPh sb="5" eb="6">
      <t>ネン</t>
    </rPh>
    <rPh sb="7" eb="9">
      <t>ケイカ</t>
    </rPh>
    <phoneticPr fontId="20"/>
  </si>
  <si>
    <t>電磁接触器(SR1,SR2)</t>
    <rPh sb="0" eb="2">
      <t>デンジ</t>
    </rPh>
    <rPh sb="2" eb="4">
      <t>セッショク</t>
    </rPh>
    <rPh sb="4" eb="5">
      <t>キ</t>
    </rPh>
    <phoneticPr fontId="20"/>
  </si>
  <si>
    <t>(5)</t>
    <phoneticPr fontId="20"/>
  </si>
  <si>
    <t>(6)</t>
    <phoneticPr fontId="20"/>
  </si>
  <si>
    <t>(7)</t>
    <phoneticPr fontId="20"/>
  </si>
  <si>
    <t>(8)</t>
    <phoneticPr fontId="20"/>
  </si>
  <si>
    <t>(9)</t>
    <phoneticPr fontId="20"/>
  </si>
  <si>
    <t>(10)</t>
    <phoneticPr fontId="20"/>
  </si>
  <si>
    <t>制止しないこと。</t>
    <rPh sb="0" eb="2">
      <t>セイシ</t>
    </rPh>
    <phoneticPr fontId="20"/>
  </si>
  <si>
    <t>大臣認定を受けたものと異なること。</t>
    <rPh sb="0" eb="2">
      <t>ダイジン</t>
    </rPh>
    <rPh sb="2" eb="4">
      <t>ニンテイ</t>
    </rPh>
    <rPh sb="5" eb="6">
      <t>ウ</t>
    </rPh>
    <rPh sb="11" eb="12">
      <t>コト</t>
    </rPh>
    <phoneticPr fontId="20"/>
  </si>
  <si>
    <t>動作位置を確認する。</t>
    <rPh sb="0" eb="2">
      <t>ドウサ</t>
    </rPh>
    <rPh sb="2" eb="4">
      <t>イチ</t>
    </rPh>
    <rPh sb="5" eb="7">
      <t>カクニン</t>
    </rPh>
    <phoneticPr fontId="20"/>
  </si>
  <si>
    <t>昇降路の出入口の床面から±105mm以内の位置で動作しないこと。</t>
    <rPh sb="0" eb="3">
      <t>ショウコウロ</t>
    </rPh>
    <rPh sb="4" eb="7">
      <t>デイリグチ</t>
    </rPh>
    <rPh sb="8" eb="10">
      <t>ユカメン</t>
    </rPh>
    <rPh sb="18" eb="20">
      <t>イナイ</t>
    </rPh>
    <rPh sb="21" eb="23">
      <t>イチ</t>
    </rPh>
    <rPh sb="24" eb="26">
      <t>ドウサ</t>
    </rPh>
    <phoneticPr fontId="20"/>
  </si>
  <si>
    <t>劣化の状況</t>
    <rPh sb="0" eb="2">
      <t>レッカ</t>
    </rPh>
    <rPh sb="3" eb="5">
      <t>ジョウキョウ</t>
    </rPh>
    <phoneticPr fontId="20"/>
  </si>
  <si>
    <t>設置後10年を経過していること。</t>
    <rPh sb="0" eb="2">
      <t>セッチ</t>
    </rPh>
    <rPh sb="2" eb="3">
      <t>ゴ</t>
    </rPh>
    <rPh sb="5" eb="6">
      <t>ネン</t>
    </rPh>
    <rPh sb="7" eb="9">
      <t>ケイカ</t>
    </rPh>
    <phoneticPr fontId="20"/>
  </si>
  <si>
    <t>健全性の監視の状況</t>
    <rPh sb="0" eb="3">
      <t>ケンゼンセイ</t>
    </rPh>
    <rPh sb="4" eb="6">
      <t>カンシ</t>
    </rPh>
    <rPh sb="7" eb="9">
      <t>ジョウキョウ</t>
    </rPh>
    <phoneticPr fontId="20"/>
  </si>
  <si>
    <t>機器故障と判定され、制止すること。</t>
    <rPh sb="0" eb="2">
      <t>キキ</t>
    </rPh>
    <rPh sb="2" eb="4">
      <t>コショウ</t>
    </rPh>
    <rPh sb="5" eb="7">
      <t>ハンテイ</t>
    </rPh>
    <rPh sb="10" eb="12">
      <t>セイシ</t>
    </rPh>
    <phoneticPr fontId="20"/>
  </si>
  <si>
    <t>動作回数又は経年を確認する。</t>
    <rPh sb="0" eb="2">
      <t>ドウサ</t>
    </rPh>
    <rPh sb="2" eb="4">
      <t>カイスウ</t>
    </rPh>
    <rPh sb="4" eb="5">
      <t>マタ</t>
    </rPh>
    <rPh sb="6" eb="8">
      <t>ケイネン</t>
    </rPh>
    <rPh sb="9" eb="11">
      <t>カクニン</t>
    </rPh>
    <phoneticPr fontId="20"/>
  </si>
  <si>
    <t>設定後の動作回数が規定回数到着時、又は設置後10年を経過していること。</t>
    <rPh sb="0" eb="2">
      <t>セッテイ</t>
    </rPh>
    <rPh sb="2" eb="3">
      <t>ゴ</t>
    </rPh>
    <rPh sb="4" eb="6">
      <t>ドウサ</t>
    </rPh>
    <rPh sb="6" eb="8">
      <t>カイスウ</t>
    </rPh>
    <rPh sb="9" eb="11">
      <t>キテイ</t>
    </rPh>
    <rPh sb="11" eb="13">
      <t>カイスウ</t>
    </rPh>
    <rPh sb="13" eb="15">
      <t>トウチャク</t>
    </rPh>
    <rPh sb="15" eb="16">
      <t>ジ</t>
    </rPh>
    <rPh sb="17" eb="18">
      <t>マタ</t>
    </rPh>
    <rPh sb="19" eb="21">
      <t>セッチ</t>
    </rPh>
    <rPh sb="21" eb="22">
      <t>ゴ</t>
    </rPh>
    <rPh sb="24" eb="25">
      <t>ネン</t>
    </rPh>
    <rPh sb="26" eb="28">
      <t>ケイカ</t>
    </rPh>
    <phoneticPr fontId="20"/>
  </si>
  <si>
    <t>金尺等により測定する。</t>
    <rPh sb="0" eb="1">
      <t>カナ</t>
    </rPh>
    <rPh sb="1" eb="2">
      <t>ジャク</t>
    </rPh>
    <rPh sb="2" eb="3">
      <t>トウ</t>
    </rPh>
    <rPh sb="6" eb="8">
      <t>ソクテイ</t>
    </rPh>
    <phoneticPr fontId="20"/>
  </si>
  <si>
    <t>規定値を超えていること。</t>
    <rPh sb="0" eb="3">
      <t>キテイチ</t>
    </rPh>
    <rPh sb="4" eb="5">
      <t>コ</t>
    </rPh>
    <phoneticPr fontId="20"/>
  </si>
  <si>
    <t>著しい変形、破損、錆、腐食があること。</t>
    <rPh sb="0" eb="1">
      <t>イチジル</t>
    </rPh>
    <rPh sb="3" eb="5">
      <t>ヘンケイ</t>
    </rPh>
    <rPh sb="6" eb="8">
      <t>ハソン</t>
    </rPh>
    <rPh sb="9" eb="10">
      <t>サビ</t>
    </rPh>
    <rPh sb="11" eb="13">
      <t>フショク</t>
    </rPh>
    <phoneticPr fontId="20"/>
  </si>
  <si>
    <t>所定の長さ以上でないこと。</t>
    <rPh sb="0" eb="2">
      <t>ショテイ</t>
    </rPh>
    <rPh sb="3" eb="4">
      <t>ナガ</t>
    </rPh>
    <rPh sb="5" eb="7">
      <t>イジョウ</t>
    </rPh>
    <phoneticPr fontId="20"/>
  </si>
  <si>
    <t>有効長さ</t>
    <rPh sb="0" eb="2">
      <t>ユウコウ</t>
    </rPh>
    <rPh sb="2" eb="3">
      <t>ナガ</t>
    </rPh>
    <phoneticPr fontId="20"/>
  </si>
  <si>
    <t>全閉位置からの距離</t>
    <rPh sb="0" eb="2">
      <t>ゼンペイ</t>
    </rPh>
    <rPh sb="2" eb="4">
      <t>イチ</t>
    </rPh>
    <rPh sb="7" eb="9">
      <t>キョリ</t>
    </rPh>
    <phoneticPr fontId="20"/>
  </si>
  <si>
    <t>最大値</t>
    <rPh sb="0" eb="3">
      <t>サイダイチ</t>
    </rPh>
    <phoneticPr fontId="20"/>
  </si>
  <si>
    <t>最小値</t>
    <rPh sb="0" eb="3">
      <t>サイショウチ</t>
    </rPh>
    <phoneticPr fontId="20"/>
  </si>
  <si>
    <t>：</t>
    <phoneticPr fontId="20"/>
  </si>
  <si>
    <t>数値を入力すると自動で判定される。</t>
    <rPh sb="0" eb="2">
      <t>スウチ</t>
    </rPh>
    <rPh sb="3" eb="5">
      <t>ニュウリョク</t>
    </rPh>
    <rPh sb="8" eb="10">
      <t>ジドウ</t>
    </rPh>
    <rPh sb="11" eb="13">
      <t>ハンテイ</t>
    </rPh>
    <phoneticPr fontId="20"/>
  </si>
  <si>
    <t>｢型式｣を選択することにより
自動で判定される｡</t>
    <rPh sb="1" eb="3">
      <t>カタシキ</t>
    </rPh>
    <rPh sb="5" eb="7">
      <t>センタク</t>
    </rPh>
    <rPh sb="15" eb="17">
      <t>ジドウ</t>
    </rPh>
    <rPh sb="18" eb="20">
      <t>ハンテイ</t>
    </rPh>
    <phoneticPr fontId="20"/>
  </si>
  <si>
    <t>｢型式｣を入力することにより
自動で判定される｡</t>
    <rPh sb="1" eb="3">
      <t>カタシキ</t>
    </rPh>
    <rPh sb="5" eb="7">
      <t>ニュウリョク</t>
    </rPh>
    <rPh sb="15" eb="17">
      <t>ジドウ</t>
    </rPh>
    <rPh sb="18" eb="20">
      <t>ハンテイ</t>
    </rPh>
    <phoneticPr fontId="20"/>
  </si>
  <si>
    <t>CPU記載の型式</t>
    <rPh sb="3" eb="5">
      <t>キサイ</t>
    </rPh>
    <rPh sb="6" eb="8">
      <t>カタシキ</t>
    </rPh>
    <phoneticPr fontId="20"/>
  </si>
  <si>
    <t>型式：</t>
    <rPh sb="0" eb="2">
      <t>カタシキ</t>
    </rPh>
    <phoneticPr fontId="20"/>
  </si>
  <si>
    <t>検査手順に従い、戸開走行状態を模擬し、戸開走行判定にて待機型ﾌﾞﾚｰｷが作動、制止することを確認する。その後停止距離を測定する。</t>
    <rPh sb="0" eb="2">
      <t>ケンサ</t>
    </rPh>
    <rPh sb="2" eb="4">
      <t>テジュン</t>
    </rPh>
    <rPh sb="5" eb="6">
      <t>シタガ</t>
    </rPh>
    <rPh sb="8" eb="9">
      <t>ト</t>
    </rPh>
    <rPh sb="9" eb="10">
      <t>カイ</t>
    </rPh>
    <rPh sb="10" eb="12">
      <t>ソウコウ</t>
    </rPh>
    <rPh sb="12" eb="14">
      <t>ジョウタイ</t>
    </rPh>
    <rPh sb="15" eb="17">
      <t>モギ</t>
    </rPh>
    <rPh sb="19" eb="20">
      <t>ト</t>
    </rPh>
    <rPh sb="20" eb="21">
      <t>カイ</t>
    </rPh>
    <rPh sb="21" eb="23">
      <t>ソウコウ</t>
    </rPh>
    <rPh sb="23" eb="25">
      <t>ハンテイ</t>
    </rPh>
    <rPh sb="27" eb="29">
      <t>タイキ</t>
    </rPh>
    <rPh sb="29" eb="30">
      <t>ガタ</t>
    </rPh>
    <rPh sb="36" eb="38">
      <t>サドウ</t>
    </rPh>
    <rPh sb="39" eb="41">
      <t>セイシ</t>
    </rPh>
    <rPh sb="46" eb="48">
      <t>カクニン</t>
    </rPh>
    <rPh sb="53" eb="54">
      <t>アト</t>
    </rPh>
    <rPh sb="54" eb="56">
      <t>テイシ</t>
    </rPh>
    <rPh sb="56" eb="58">
      <t>キョリ</t>
    </rPh>
    <rPh sb="59" eb="61">
      <t>ソクテイ</t>
    </rPh>
    <phoneticPr fontId="20"/>
  </si>
  <si>
    <t>待機型ﾌﾞﾚｰｷ型式</t>
    <rPh sb="0" eb="2">
      <t>タイキ</t>
    </rPh>
    <rPh sb="2" eb="3">
      <t>ガタ</t>
    </rPh>
    <rPh sb="8" eb="10">
      <t>カタシキ</t>
    </rPh>
    <phoneticPr fontId="20"/>
  </si>
  <si>
    <t>動作しないこと。</t>
    <phoneticPr fontId="20"/>
  </si>
  <si>
    <t>3 : 1</t>
    <phoneticPr fontId="20"/>
  </si>
  <si>
    <t>大臣認定番号</t>
    <rPh sb="0" eb="2">
      <t>ダイジン</t>
    </rPh>
    <rPh sb="2" eb="4">
      <t>ニンテイ</t>
    </rPh>
    <rPh sb="4" eb="6">
      <t>バンゴウ</t>
    </rPh>
    <phoneticPr fontId="20"/>
  </si>
  <si>
    <t>UCMP型式</t>
    <rPh sb="4" eb="6">
      <t>カタシキ</t>
    </rPh>
    <phoneticPr fontId="20"/>
  </si>
  <si>
    <t>ENNNUN-1573</t>
    <phoneticPr fontId="20"/>
  </si>
  <si>
    <t>ブレーキ型式</t>
    <rPh sb="4" eb="6">
      <t>カタシキ</t>
    </rPh>
    <phoneticPr fontId="20"/>
  </si>
  <si>
    <t>プログラムの型式</t>
    <rPh sb="6" eb="8">
      <t>カタシキ</t>
    </rPh>
    <phoneticPr fontId="20"/>
  </si>
  <si>
    <t>DBRGT-1</t>
    <phoneticPr fontId="20"/>
  </si>
  <si>
    <t>大臣認定番号選択</t>
    <rPh sb="0" eb="2">
      <t>ダイジン</t>
    </rPh>
    <rPh sb="2" eb="4">
      <t>ニンテイ</t>
    </rPh>
    <rPh sb="4" eb="6">
      <t>バンゴウ</t>
    </rPh>
    <rPh sb="6" eb="8">
      <t>センタク</t>
    </rPh>
    <phoneticPr fontId="20"/>
  </si>
  <si>
    <t>検査者氏名</t>
    <rPh sb="0" eb="2">
      <t>ケンサ</t>
    </rPh>
    <rPh sb="2" eb="3">
      <t>シャ</t>
    </rPh>
    <rPh sb="3" eb="5">
      <t>シメイ</t>
    </rPh>
    <phoneticPr fontId="20"/>
  </si>
  <si>
    <t>:</t>
    <phoneticPr fontId="20"/>
  </si>
  <si>
    <t>検査日</t>
    <rPh sb="0" eb="3">
      <t>ケンサビ</t>
    </rPh>
    <phoneticPr fontId="20"/>
  </si>
  <si>
    <t>平成</t>
    <rPh sb="0" eb="2">
      <t>ヘイセイ</t>
    </rPh>
    <phoneticPr fontId="20"/>
  </si>
  <si>
    <t>年</t>
    <rPh sb="0" eb="1">
      <t>ネン</t>
    </rPh>
    <phoneticPr fontId="20"/>
  </si>
  <si>
    <t>月</t>
    <rPh sb="0" eb="1">
      <t>ツキ</t>
    </rPh>
    <phoneticPr fontId="20"/>
  </si>
  <si>
    <t>日</t>
    <rPh sb="0" eb="1">
      <t>ヒ</t>
    </rPh>
    <phoneticPr fontId="20"/>
  </si>
  <si>
    <t>ENNNUN-2125</t>
    <phoneticPr fontId="20"/>
  </si>
  <si>
    <t>DBRGT-2A</t>
    <phoneticPr fontId="20"/>
  </si>
  <si>
    <t>ENNNUN-1575</t>
    <phoneticPr fontId="20"/>
  </si>
  <si>
    <t>200</t>
    <phoneticPr fontId="20"/>
  </si>
  <si>
    <t>150</t>
    <phoneticPr fontId="20"/>
  </si>
  <si>
    <t>-</t>
    <phoneticPr fontId="20"/>
  </si>
  <si>
    <t>つま先保護板長さ</t>
    <rPh sb="2" eb="3">
      <t>サキ</t>
    </rPh>
    <rPh sb="3" eb="5">
      <t>ホゴ</t>
    </rPh>
    <rPh sb="5" eb="6">
      <t>イタ</t>
    </rPh>
    <rPh sb="6" eb="7">
      <t>ナガ</t>
    </rPh>
    <phoneticPr fontId="20"/>
  </si>
  <si>
    <t>元号</t>
    <rPh sb="0" eb="2">
      <t>ゲンゴウ</t>
    </rPh>
    <phoneticPr fontId="20"/>
  </si>
  <si>
    <t>昭和</t>
    <rPh sb="0" eb="2">
      <t>ショウワ</t>
    </rPh>
    <phoneticPr fontId="20"/>
  </si>
  <si>
    <t>動作位置</t>
    <rPh sb="0" eb="2">
      <t>ドウサ</t>
    </rPh>
    <rPh sb="2" eb="4">
      <t>イチ</t>
    </rPh>
    <phoneticPr fontId="20"/>
  </si>
  <si>
    <t>動作位置を入力すると自動で判定される。</t>
    <rPh sb="0" eb="2">
      <t>ドウサ</t>
    </rPh>
    <rPh sb="2" eb="4">
      <t>イチ</t>
    </rPh>
    <rPh sb="5" eb="7">
      <t>ニュウリョク</t>
    </rPh>
    <rPh sb="10" eb="12">
      <t>ジドウ</t>
    </rPh>
    <rPh sb="13" eb="15">
      <t>ハンテイ</t>
    </rPh>
    <phoneticPr fontId="20"/>
  </si>
  <si>
    <t>経年</t>
    <rPh sb="0" eb="2">
      <t>ケイネン</t>
    </rPh>
    <phoneticPr fontId="20"/>
  </si>
  <si>
    <t>経年を入力すると自動で判定される。</t>
    <rPh sb="0" eb="2">
      <t>ケイネン</t>
    </rPh>
    <rPh sb="3" eb="5">
      <t>ニュウリョク</t>
    </rPh>
    <rPh sb="8" eb="10">
      <t>ジドウ</t>
    </rPh>
    <rPh sb="11" eb="13">
      <t>ハンテイ</t>
    </rPh>
    <phoneticPr fontId="20"/>
  </si>
  <si>
    <t>SR1</t>
    <phoneticPr fontId="20"/>
  </si>
  <si>
    <t>SR2</t>
    <phoneticPr fontId="20"/>
  </si>
  <si>
    <t>万回</t>
    <rPh sb="0" eb="2">
      <t>マンカイ</t>
    </rPh>
    <phoneticPr fontId="20"/>
  </si>
  <si>
    <t>SR1:</t>
    <phoneticPr fontId="20"/>
  </si>
  <si>
    <t>SR2:</t>
    <phoneticPr fontId="20"/>
  </si>
  <si>
    <t>回数</t>
    <rPh sb="0" eb="2">
      <t>カイスウ</t>
    </rPh>
    <phoneticPr fontId="20"/>
  </si>
  <si>
    <t>総合</t>
    <rPh sb="0" eb="2">
      <t>ソウゴウ</t>
    </rPh>
    <phoneticPr fontId="20"/>
  </si>
  <si>
    <t>経年及び動作回数を入力すると自動で判定される。</t>
    <rPh sb="0" eb="2">
      <t>ケイネン</t>
    </rPh>
    <rPh sb="2" eb="3">
      <t>オヨ</t>
    </rPh>
    <rPh sb="4" eb="6">
      <t>ドウサ</t>
    </rPh>
    <rPh sb="6" eb="8">
      <t>カイスウ</t>
    </rPh>
    <rPh sb="9" eb="11">
      <t>ニュウリョク</t>
    </rPh>
    <rPh sb="14" eb="16">
      <t>ジドウ</t>
    </rPh>
    <rPh sb="17" eb="19">
      <t>ハンテイ</t>
    </rPh>
    <phoneticPr fontId="20"/>
  </si>
  <si>
    <t>システムの機能検査</t>
    <rPh sb="5" eb="7">
      <t>キノウ</t>
    </rPh>
    <rPh sb="7" eb="9">
      <t>ケンサ</t>
    </rPh>
    <phoneticPr fontId="20"/>
  </si>
  <si>
    <t>乗場の戸スイッチ</t>
    <rPh sb="0" eb="2">
      <t>ノリバ</t>
    </rPh>
    <rPh sb="3" eb="4">
      <t>ト</t>
    </rPh>
    <phoneticPr fontId="20"/>
  </si>
  <si>
    <t>かご戸スイッチ</t>
    <rPh sb="2" eb="3">
      <t>ト</t>
    </rPh>
    <phoneticPr fontId="20"/>
  </si>
  <si>
    <t>ネジ・ボルト類の緩みがあること。</t>
    <phoneticPr fontId="20"/>
  </si>
  <si>
    <t>ロープに対して、適切な位置・角度に調整されていないこと。</t>
    <phoneticPr fontId="20"/>
  </si>
  <si>
    <t>ロープとパッドが適切に接触していないこと。</t>
    <phoneticPr fontId="20"/>
  </si>
  <si>
    <t>待機型ブレーキのみでかごを保持できないこと。</t>
    <phoneticPr fontId="20"/>
  </si>
  <si>
    <t>ブレーキパッドに印されている罫書き線を越えて摩耗していること。</t>
    <phoneticPr fontId="20"/>
  </si>
  <si>
    <t>パッドに欠損､割れがあること｡</t>
    <phoneticPr fontId="20"/>
  </si>
  <si>
    <t>パッドの厚さの状況</t>
    <rPh sb="4" eb="5">
      <t>アツ</t>
    </rPh>
    <rPh sb="7" eb="9">
      <t>ジョウキョウ</t>
    </rPh>
    <phoneticPr fontId="20"/>
  </si>
  <si>
    <t>パッドの状況</t>
    <rPh sb="4" eb="6">
      <t>ジョウキョウ</t>
    </rPh>
    <phoneticPr fontId="20"/>
  </si>
  <si>
    <t>油圧ユニット</t>
    <rPh sb="0" eb="2">
      <t>ユアツ</t>
    </rPh>
    <phoneticPr fontId="20"/>
  </si>
  <si>
    <t>手動開放レバー</t>
    <rPh sb="0" eb="2">
      <t>シュドウ</t>
    </rPh>
    <rPh sb="2" eb="4">
      <t>カイホウ</t>
    </rPh>
    <phoneticPr fontId="20"/>
  </si>
  <si>
    <t>スイッチの全閉位置からの距離</t>
    <rPh sb="5" eb="7">
      <t>ゼンペイ</t>
    </rPh>
    <rPh sb="7" eb="9">
      <t>イチ</t>
    </rPh>
    <rPh sb="12" eb="14">
      <t>キョリ</t>
    </rPh>
    <phoneticPr fontId="20"/>
  </si>
  <si>
    <t>戸閉時フックのかかり代</t>
    <rPh sb="0" eb="1">
      <t>ト</t>
    </rPh>
    <rPh sb="1" eb="2">
      <t>ヘイ</t>
    </rPh>
    <rPh sb="2" eb="3">
      <t>ジ</t>
    </rPh>
    <rPh sb="10" eb="11">
      <t>シロ</t>
    </rPh>
    <phoneticPr fontId="20"/>
  </si>
  <si>
    <t>安全制御プログラム</t>
    <rPh sb="0" eb="2">
      <t>アンゼン</t>
    </rPh>
    <rPh sb="2" eb="4">
      <t>セイギョ</t>
    </rPh>
    <phoneticPr fontId="20"/>
  </si>
  <si>
    <t>待機型ブレーキ動作感知装置</t>
    <rPh sb="0" eb="2">
      <t>タイキ</t>
    </rPh>
    <rPh sb="2" eb="3">
      <t>ガタ</t>
    </rPh>
    <rPh sb="7" eb="9">
      <t>ドウサ</t>
    </rPh>
    <rPh sb="9" eb="11">
      <t>カンチ</t>
    </rPh>
    <rPh sb="11" eb="13">
      <t>ソウチ</t>
    </rPh>
    <phoneticPr fontId="20"/>
  </si>
  <si>
    <t>特定距離感知装置</t>
    <rPh sb="0" eb="2">
      <t>トクテイ</t>
    </rPh>
    <rPh sb="2" eb="4">
      <t>キョリ</t>
    </rPh>
    <rPh sb="4" eb="6">
      <t>カンチ</t>
    </rPh>
    <rPh sb="6" eb="8">
      <t>ソウチ</t>
    </rPh>
    <phoneticPr fontId="20"/>
  </si>
  <si>
    <t>待機型ブレーキ</t>
    <rPh sb="0" eb="2">
      <t>タイキ</t>
    </rPh>
    <rPh sb="2" eb="3">
      <t>ガタ</t>
    </rPh>
    <phoneticPr fontId="20"/>
  </si>
  <si>
    <t>プログラム型式</t>
    <rPh sb="5" eb="7">
      <t>カタシキ</t>
    </rPh>
    <phoneticPr fontId="20"/>
  </si>
  <si>
    <t>安全制御プログラムのバージョンを確認する。</t>
    <rPh sb="0" eb="2">
      <t>アンゼン</t>
    </rPh>
    <rPh sb="2" eb="4">
      <t>セイギョ</t>
    </rPh>
    <rPh sb="16" eb="18">
      <t>カクニン</t>
    </rPh>
    <phoneticPr fontId="20"/>
  </si>
  <si>
    <t>保守ツールにて、常時ON故障検査手順を実行し、確認する。</t>
    <phoneticPr fontId="20"/>
  </si>
  <si>
    <t xml:space="preserve">かごのつま先保護板（エプロン）
</t>
    <rPh sb="5" eb="6">
      <t>サキ</t>
    </rPh>
    <rPh sb="6" eb="8">
      <t>ホゴ</t>
    </rPh>
    <rPh sb="8" eb="9">
      <t>イタ</t>
    </rPh>
    <phoneticPr fontId="20"/>
  </si>
  <si>
    <t>令和</t>
    <rPh sb="0" eb="1">
      <t>レイ</t>
    </rPh>
    <rPh sb="1" eb="2">
      <t>ワ</t>
    </rPh>
    <phoneticPr fontId="20"/>
  </si>
  <si>
    <t>ENNNUN-2124</t>
    <phoneticPr fontId="20"/>
  </si>
  <si>
    <t>DBRGT-1A</t>
    <phoneticPr fontId="20"/>
  </si>
  <si>
    <t>31589AAB</t>
    <phoneticPr fontId="20"/>
  </si>
  <si>
    <t>ENNNUN-1574</t>
    <phoneticPr fontId="20"/>
  </si>
  <si>
    <t>DBRGT-2</t>
    <phoneticPr fontId="20"/>
  </si>
  <si>
    <t>DBRGT-4</t>
    <phoneticPr fontId="20"/>
  </si>
  <si>
    <t>ENNNUN-2126</t>
    <phoneticPr fontId="20"/>
  </si>
  <si>
    <t>DBRGT-4A</t>
    <phoneticPr fontId="20"/>
  </si>
  <si>
    <t>通番</t>
    <rPh sb="0" eb="2">
      <t>ツウバン</t>
    </rPh>
    <phoneticPr fontId="27"/>
  </si>
  <si>
    <t>■番号■</t>
    <rPh sb="1" eb="3">
      <t>バンゴウ</t>
    </rPh>
    <phoneticPr fontId="20"/>
  </si>
  <si>
    <t>検査項目</t>
    <phoneticPr fontId="20"/>
  </si>
  <si>
    <t>検査事項1</t>
    <phoneticPr fontId="20"/>
  </si>
  <si>
    <t>検査事項2</t>
  </si>
  <si>
    <t>検査事項3</t>
  </si>
  <si>
    <t>検査事項4</t>
  </si>
  <si>
    <t>検査事項5</t>
  </si>
  <si>
    <t>検査事項6</t>
  </si>
  <si>
    <t>検査事項7</t>
  </si>
  <si>
    <t>検査事項8</t>
  </si>
  <si>
    <t>UCMP盤</t>
  </si>
  <si>
    <t>なし</t>
    <phoneticPr fontId="20"/>
  </si>
  <si>
    <t>(2)</t>
  </si>
  <si>
    <t>待機型ﾌﾞﾚｰｷ</t>
  </si>
  <si>
    <t>ﾊﾟｯﾄﾞの厚さの状況</t>
    <rPh sb="6" eb="7">
      <t>アツ</t>
    </rPh>
    <rPh sb="9" eb="11">
      <t>ジョウキョウ</t>
    </rPh>
    <phoneticPr fontId="20"/>
  </si>
  <si>
    <t>ﾊﾟｯﾄﾞの状況</t>
    <rPh sb="6" eb="8">
      <t>ジョウキョウ</t>
    </rPh>
    <phoneticPr fontId="20"/>
  </si>
  <si>
    <t>油圧ﾕﾆｯﾄ</t>
    <rPh sb="0" eb="2">
      <t>ユアツ</t>
    </rPh>
    <phoneticPr fontId="20"/>
  </si>
  <si>
    <t>手動開放ﾚﾊﾞｰ</t>
    <rPh sb="0" eb="2">
      <t>シュドウ</t>
    </rPh>
    <rPh sb="2" eb="4">
      <t>カイホウ</t>
    </rPh>
    <phoneticPr fontId="20"/>
  </si>
  <si>
    <t>(3)</t>
  </si>
  <si>
    <t>待機型ﾌﾞﾚｰｷ動作感知装置</t>
  </si>
  <si>
    <t>(4)</t>
  </si>
  <si>
    <t>特定距離感知装置</t>
  </si>
  <si>
    <t>(5)</t>
  </si>
  <si>
    <t>安全制御ﾌﾟﾛｸﾞﾗﾑ</t>
  </si>
  <si>
    <t>(6)</t>
  </si>
  <si>
    <t>電磁接触器(SR1,SR2)</t>
  </si>
  <si>
    <t>(7)</t>
  </si>
  <si>
    <t>かご戸ｽｲｯﾁ</t>
  </si>
  <si>
    <t>ｽｲｯﾁの全閉位置からの距離</t>
    <rPh sb="5" eb="7">
      <t>ゼンペイ</t>
    </rPh>
    <rPh sb="7" eb="9">
      <t>イチ</t>
    </rPh>
    <rPh sb="12" eb="14">
      <t>キョリ</t>
    </rPh>
    <phoneticPr fontId="20"/>
  </si>
  <si>
    <t>(8)</t>
  </si>
  <si>
    <t>乗場の戸ｽｲｯﾁ</t>
  </si>
  <si>
    <t>戸閉時ﾌｯｸのかかり代</t>
    <rPh sb="0" eb="1">
      <t>ト</t>
    </rPh>
    <rPh sb="1" eb="2">
      <t>ヘイ</t>
    </rPh>
    <rPh sb="2" eb="3">
      <t>ジ</t>
    </rPh>
    <rPh sb="10" eb="11">
      <t>シロ</t>
    </rPh>
    <phoneticPr fontId="20"/>
  </si>
  <si>
    <t>(9)</t>
  </si>
  <si>
    <t>かごのつま先保護板（ｴﾌﾟﾛﾝ）</t>
  </si>
  <si>
    <t>(10)</t>
  </si>
  <si>
    <t>ｼｽﾃﾑの機能検査</t>
  </si>
  <si>
    <t>検査項目プルダウン(1)</t>
    <phoneticPr fontId="20"/>
  </si>
  <si>
    <t>検査項目プルダウン(2)</t>
    <phoneticPr fontId="20"/>
  </si>
  <si>
    <t>検査項目プルダウン(3)</t>
    <phoneticPr fontId="20"/>
  </si>
  <si>
    <t>検査項目プルダウン(4)</t>
    <phoneticPr fontId="20"/>
  </si>
  <si>
    <t>検査項目プルダウン(5)</t>
    <phoneticPr fontId="20"/>
  </si>
  <si>
    <t>発行:平成31年4月1日Ver.6T</t>
    <rPh sb="0" eb="2">
      <t>ハッコウ</t>
    </rPh>
    <rPh sb="3" eb="5">
      <t>ヘイセイ</t>
    </rPh>
    <rPh sb="7" eb="8">
      <t>ネン</t>
    </rPh>
    <rPh sb="9" eb="10">
      <t>ツキ</t>
    </rPh>
    <rPh sb="11" eb="12">
      <t>ヒ</t>
    </rPh>
    <phoneticPr fontId="20"/>
  </si>
  <si>
    <t>建築物等の名称</t>
    <rPh sb="0" eb="2">
      <t>ケンチク</t>
    </rPh>
    <rPh sb="2" eb="3">
      <t>ブツ</t>
    </rPh>
    <rPh sb="3" eb="4">
      <t>トウ</t>
    </rPh>
    <rPh sb="5" eb="7">
      <t>メイショウ</t>
    </rPh>
    <phoneticPr fontId="20"/>
  </si>
  <si>
    <t>登録番号</t>
    <rPh sb="0" eb="2">
      <t>トウロク</t>
    </rPh>
    <rPh sb="2" eb="4">
      <t>バンゴウ</t>
    </rPh>
    <phoneticPr fontId="20"/>
  </si>
  <si>
    <t>昇降機番号:</t>
    <rPh sb="0" eb="3">
      <t>ショウコウキ</t>
    </rPh>
    <rPh sb="3" eb="5">
      <t>バンゴウ</t>
    </rPh>
    <phoneticPr fontId="20"/>
  </si>
  <si>
    <t>UCMP制御盤型式</t>
    <rPh sb="4" eb="6">
      <t>セイギョ</t>
    </rPh>
    <rPh sb="6" eb="7">
      <t>バン</t>
    </rPh>
    <rPh sb="7" eb="9">
      <t>カタシキ</t>
    </rPh>
    <phoneticPr fontId="20"/>
  </si>
  <si>
    <t>動作回数SR1:100万回SR2:200万回</t>
    <rPh sb="0" eb="2">
      <t>ドウサ</t>
    </rPh>
    <rPh sb="2" eb="4">
      <t>カイスウ</t>
    </rPh>
    <rPh sb="11" eb="13">
      <t>マンカイ</t>
    </rPh>
    <rPh sb="20" eb="22">
      <t>マンカイ</t>
    </rPh>
    <phoneticPr fontId="20"/>
  </si>
  <si>
    <t>横開き:5～6.5mm</t>
    <rPh sb="0" eb="1">
      <t>ヨコ</t>
    </rPh>
    <rPh sb="1" eb="2">
      <t>ヒラ</t>
    </rPh>
    <phoneticPr fontId="20"/>
  </si>
  <si>
    <t>横開き:9.5～15ｍｍ</t>
    <rPh sb="0" eb="1">
      <t>ヨコ</t>
    </rPh>
    <rPh sb="1" eb="2">
      <t>ヒラ</t>
    </rPh>
    <phoneticPr fontId="20"/>
  </si>
  <si>
    <t>かごが規定値内の範囲に停止しないこと。移動距離が前年度の結果と比較し、著しく変化していること。</t>
  </si>
  <si>
    <t>上記(1)～(10)の検査結果で｢否｣又は別記第一号2－(3)･3－(3)･4－(11)の検査結果で｢要是正｣又は｢要重点点検｣の判定がある場合は､
別記第一号2－(9)｢戸開走行保護装置｣の検査結果を｢要是正｣又は｢要重点点検｣と判定する｡</t>
    <rPh sb="0" eb="2">
      <t>ジョウキ</t>
    </rPh>
    <rPh sb="11" eb="13">
      <t>ケンサ</t>
    </rPh>
    <rPh sb="13" eb="15">
      <t>ケッカ</t>
    </rPh>
    <rPh sb="17" eb="18">
      <t>イナ</t>
    </rPh>
    <rPh sb="19" eb="20">
      <t>マタ</t>
    </rPh>
    <rPh sb="21" eb="23">
      <t>ベッキ</t>
    </rPh>
    <rPh sb="23" eb="24">
      <t>ダイ</t>
    </rPh>
    <rPh sb="24" eb="26">
      <t>イチゴウ</t>
    </rPh>
    <rPh sb="45" eb="47">
      <t>ケンサ</t>
    </rPh>
    <rPh sb="47" eb="49">
      <t>ケッカ</t>
    </rPh>
    <rPh sb="51" eb="52">
      <t>ヨウ</t>
    </rPh>
    <rPh sb="52" eb="54">
      <t>ゼセイ</t>
    </rPh>
    <rPh sb="55" eb="56">
      <t>マタ</t>
    </rPh>
    <rPh sb="58" eb="59">
      <t>ヨウ</t>
    </rPh>
    <rPh sb="59" eb="61">
      <t>ジュウテン</t>
    </rPh>
    <rPh sb="61" eb="63">
      <t>テンケン</t>
    </rPh>
    <rPh sb="65" eb="67">
      <t>ハンテイ</t>
    </rPh>
    <rPh sb="70" eb="72">
      <t>バアイ</t>
    </rPh>
    <rPh sb="75" eb="77">
      <t>ベッキ</t>
    </rPh>
    <rPh sb="77" eb="78">
      <t>ダイ</t>
    </rPh>
    <rPh sb="78" eb="80">
      <t>イチゴウ</t>
    </rPh>
    <rPh sb="86" eb="87">
      <t>ト</t>
    </rPh>
    <rPh sb="87" eb="88">
      <t>カイ</t>
    </rPh>
    <rPh sb="88" eb="90">
      <t>ソウコウ</t>
    </rPh>
    <rPh sb="90" eb="92">
      <t>ホゴ</t>
    </rPh>
    <rPh sb="92" eb="94">
      <t>ソウチ</t>
    </rPh>
    <rPh sb="96" eb="98">
      <t>ケンサ</t>
    </rPh>
    <rPh sb="98" eb="100">
      <t>ケッカ</t>
    </rPh>
    <rPh sb="102" eb="103">
      <t>ヨウ</t>
    </rPh>
    <rPh sb="103" eb="105">
      <t>ゼセイ</t>
    </rPh>
    <rPh sb="106" eb="107">
      <t>マタ</t>
    </rPh>
    <rPh sb="109" eb="110">
      <t>ヨウ</t>
    </rPh>
    <rPh sb="110" eb="112">
      <t>ジュウテン</t>
    </rPh>
    <rPh sb="112" eb="114">
      <t>テンケン</t>
    </rPh>
    <rPh sb="116" eb="118">
      <t>ハンテイ</t>
    </rPh>
    <phoneticPr fontId="20"/>
  </si>
  <si>
    <t>ブレーキパッド写真(戸開走行保護装置専用待機型ブレーキ）</t>
    <rPh sb="7" eb="9">
      <t>シャシン</t>
    </rPh>
    <rPh sb="10" eb="11">
      <t>ト</t>
    </rPh>
    <rPh sb="11" eb="12">
      <t>カイ</t>
    </rPh>
    <rPh sb="12" eb="14">
      <t>ソウコウ</t>
    </rPh>
    <rPh sb="14" eb="16">
      <t>ホゴ</t>
    </rPh>
    <rPh sb="16" eb="18">
      <t>ソウチ</t>
    </rPh>
    <rPh sb="18" eb="20">
      <t>センヨウ</t>
    </rPh>
    <rPh sb="20" eb="22">
      <t>タイキ</t>
    </rPh>
    <rPh sb="22" eb="23">
      <t>カタ</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</si>
</sst>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sz val="8"/>
      <color indexed="81"/>
      <name val="ＭＳ Ｐゴシック"/>
      <family val="3"/>
      <charset val="128"/>
    </font>
    <font>
      <sz val="11"/>
      <color theme="1"/>
      <name val="ＭＳ Ｐゴシック"/>
      <family val="2"/>
      <scheme val="minor"/>
    </font>
    <font>
      <sz val="6"/>
      <name val="ＭＳ Ｐゴシック"/>
      <family val="3"/>
      <charset val="128"/>
      <scheme val="minor"/>
    </font>
    <font>
      <sz val="6"/>
      <color rgb="FFFF0000"/>
      <name val="ＭＳ Ｐゴシック"/>
      <family val="3"/>
      <charset val="128"/>
    </font>
    <font>
      <sz val="6"/>
      <color theme="1"/>
      <name val="ＭＳ Ｐゴシック"/>
      <family val="3"/>
      <charset val="128"/>
      <scheme val="minor"/>
    </font>
    <font>
      <b/>
      <sz val="8"/>
      <name val="ＭＳ Ｐゴシック"/>
      <family val="3"/>
      <charset val="128"/>
    </font>
    <font>
      <u/>
      <sz val="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thin">
        <color indexed="64"/>
      </right>
      <top style="thin">
        <color indexed="64"/>
      </top>
      <bottom style="thin">
        <color indexed="64"/>
      </bottom>
      <diagonal/>
    </border>
  </borders>
  <cellStyleXfs count="4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26" fillId="0" borderId="0"/>
    <xf numFmtId="0" fontId="26" fillId="0" borderId="0"/>
  </cellStyleXfs>
  <cellXfs count="397">
    <xf numFmtId="0" fontId="0" fillId="0" borderId="0" xfId="0">
      <alignment vertical="center"/>
    </xf>
    <xf numFmtId="0" fontId="1" fillId="0" borderId="0" xfId="0" applyFont="1" applyFill="1">
      <alignment vertical="center"/>
    </xf>
    <xf numFmtId="0" fontId="22" fillId="0" borderId="0" xfId="0" applyFont="1" applyFill="1">
      <alignment vertical="center"/>
    </xf>
    <xf numFmtId="0" fontId="22" fillId="0" borderId="23" xfId="0" applyFont="1" applyFill="1" applyBorder="1">
      <alignment vertical="center"/>
    </xf>
    <xf numFmtId="0" fontId="1" fillId="0" borderId="0" xfId="0" applyFont="1" applyFill="1" applyBorder="1">
      <alignment vertical="center"/>
    </xf>
    <xf numFmtId="0" fontId="7" fillId="0" borderId="0" xfId="0" applyFont="1" applyFill="1" applyBorder="1" applyAlignment="1" applyProtection="1">
      <alignment vertical="center"/>
      <protection locked="0"/>
    </xf>
    <xf numFmtId="49" fontId="0" fillId="0" borderId="23" xfId="0" applyNumberFormat="1" applyFill="1" applyBorder="1">
      <alignment vertical="center"/>
    </xf>
    <xf numFmtId="49" fontId="22" fillId="0" borderId="23" xfId="0" applyNumberFormat="1" applyFont="1" applyFill="1" applyBorder="1">
      <alignment vertical="center"/>
    </xf>
    <xf numFmtId="0" fontId="22" fillId="0" borderId="24" xfId="0" applyFont="1" applyFill="1" applyBorder="1">
      <alignment vertical="center"/>
    </xf>
    <xf numFmtId="0" fontId="22" fillId="0" borderId="67" xfId="0" applyFont="1" applyFill="1" applyBorder="1">
      <alignment vertical="center"/>
    </xf>
    <xf numFmtId="0" fontId="20" fillId="0" borderId="23" xfId="0" applyFont="1" applyFill="1" applyBorder="1">
      <alignment vertical="center"/>
    </xf>
    <xf numFmtId="49" fontId="22" fillId="0" borderId="67" xfId="0" applyNumberFormat="1" applyFont="1" applyFill="1" applyBorder="1">
      <alignment vertical="center"/>
    </xf>
    <xf numFmtId="0" fontId="20" fillId="0" borderId="23" xfId="0" applyFont="1" applyFill="1" applyBorder="1" applyAlignment="1">
      <alignment horizontal="left" vertical="center"/>
    </xf>
    <xf numFmtId="0" fontId="20" fillId="0" borderId="23" xfId="0" applyFont="1" applyFill="1" applyBorder="1" applyAlignment="1">
      <alignment vertical="center" wrapText="1"/>
    </xf>
    <xf numFmtId="0" fontId="28" fillId="0" borderId="23" xfId="0" applyFont="1" applyFill="1" applyBorder="1">
      <alignment vertical="center"/>
    </xf>
    <xf numFmtId="0" fontId="20" fillId="0" borderId="23" xfId="0" applyFont="1" applyFill="1" applyBorder="1" applyAlignment="1">
      <alignment horizontal="left" vertical="center" wrapText="1"/>
    </xf>
    <xf numFmtId="0" fontId="27" fillId="0" borderId="23" xfId="0" applyFont="1" applyFill="1" applyBorder="1">
      <alignment vertical="center"/>
    </xf>
    <xf numFmtId="0" fontId="29" fillId="0" borderId="23" xfId="0" applyFont="1" applyFill="1" applyBorder="1">
      <alignment vertical="center"/>
    </xf>
    <xf numFmtId="0" fontId="22" fillId="0" borderId="0" xfId="0" applyFont="1" applyFill="1" applyAlignment="1">
      <alignment horizontal="left" vertical="center"/>
    </xf>
    <xf numFmtId="0" fontId="22" fillId="0" borderId="0" xfId="0" applyFont="1" applyFill="1" applyAlignment="1" applyProtection="1">
      <alignment horizontal="right" vertical="center"/>
      <protection hidden="1"/>
    </xf>
    <xf numFmtId="0" fontId="1" fillId="0" borderId="0" xfId="0" applyFont="1" applyFill="1" applyProtection="1">
      <alignment vertical="center"/>
      <protection hidden="1"/>
    </xf>
    <xf numFmtId="0" fontId="21" fillId="0" borderId="0" xfId="0" applyFont="1" applyFill="1" applyAlignment="1" applyProtection="1">
      <alignment vertical="center"/>
      <protection hidden="1"/>
    </xf>
    <xf numFmtId="0" fontId="22" fillId="0" borderId="0" xfId="0" applyFont="1" applyFill="1" applyProtection="1">
      <alignment vertical="center"/>
      <protection hidden="1"/>
    </xf>
    <xf numFmtId="0" fontId="22" fillId="0" borderId="0" xfId="0" applyFont="1" applyFill="1" applyAlignment="1" applyProtection="1">
      <alignment vertical="center"/>
      <protection hidden="1"/>
    </xf>
    <xf numFmtId="0" fontId="22" fillId="0" borderId="0" xfId="0" applyFont="1" applyFill="1" applyAlignment="1" applyProtection="1">
      <alignment horizontal="center" vertical="center"/>
      <protection hidden="1"/>
    </xf>
    <xf numFmtId="0" fontId="22" fillId="0" borderId="0" xfId="0" applyFont="1" applyFill="1" applyAlignment="1" applyProtection="1">
      <protection hidden="1"/>
    </xf>
    <xf numFmtId="0" fontId="22" fillId="0" borderId="0" xfId="0" applyFont="1" applyFill="1" applyBorder="1" applyAlignment="1" applyProtection="1">
      <alignment vertical="center"/>
      <protection hidden="1"/>
    </xf>
    <xf numFmtId="0" fontId="22" fillId="0" borderId="0" xfId="0" applyFont="1" applyFill="1" applyBorder="1" applyAlignment="1" applyProtection="1">
      <protection hidden="1"/>
    </xf>
    <xf numFmtId="0" fontId="24" fillId="0" borderId="0" xfId="0" applyFont="1" applyFill="1" applyBorder="1" applyAlignment="1" applyProtection="1">
      <alignment horizontal="center"/>
      <protection hidden="1"/>
    </xf>
    <xf numFmtId="0" fontId="1" fillId="0" borderId="0" xfId="0" applyFont="1" applyFill="1" applyBorder="1" applyAlignment="1" applyProtection="1">
      <alignment horizontal="left"/>
      <protection hidden="1"/>
    </xf>
    <xf numFmtId="0" fontId="0" fillId="0" borderId="0" xfId="0" applyFill="1" applyAlignment="1" applyProtection="1">
      <protection hidden="1"/>
    </xf>
    <xf numFmtId="0" fontId="0" fillId="0" borderId="0" xfId="0" applyFill="1" applyBorder="1" applyAlignment="1" applyProtection="1">
      <alignment horizontal="left"/>
      <protection hidden="1"/>
    </xf>
    <xf numFmtId="0" fontId="22" fillId="0" borderId="0" xfId="0" applyFont="1" applyFill="1" applyBorder="1" applyAlignment="1" applyProtection="1">
      <alignment horizontal="center"/>
      <protection hidden="1"/>
    </xf>
    <xf numFmtId="0" fontId="22" fillId="0" borderId="0" xfId="0" applyFont="1" applyFill="1" applyBorder="1" applyAlignment="1" applyProtection="1">
      <alignment horizontal="center" vertical="center"/>
      <protection hidden="1"/>
    </xf>
    <xf numFmtId="0" fontId="1" fillId="0" borderId="0" xfId="0" applyFont="1" applyFill="1" applyBorder="1" applyAlignment="1" applyProtection="1">
      <alignment horizontal="center" vertical="center"/>
      <protection hidden="1"/>
    </xf>
    <xf numFmtId="0" fontId="1" fillId="0" borderId="0" xfId="0" applyFont="1" applyFill="1" applyBorder="1" applyProtection="1">
      <alignment vertical="center"/>
      <protection hidden="1"/>
    </xf>
    <xf numFmtId="0" fontId="7" fillId="0" borderId="0" xfId="0" applyFont="1" applyFill="1" applyBorder="1" applyAlignment="1" applyProtection="1">
      <alignment vertical="center"/>
      <protection hidden="1"/>
    </xf>
    <xf numFmtId="0" fontId="1" fillId="0" borderId="0" xfId="0" applyFont="1" applyFill="1" applyAlignment="1" applyProtection="1">
      <alignment vertical="center"/>
      <protection hidden="1"/>
    </xf>
    <xf numFmtId="0" fontId="23" fillId="0" borderId="10" xfId="0" applyFont="1" applyFill="1" applyBorder="1" applyAlignment="1" applyProtection="1">
      <alignment vertical="center"/>
      <protection hidden="1"/>
    </xf>
    <xf numFmtId="0" fontId="23" fillId="0" borderId="11" xfId="0" applyFont="1" applyFill="1" applyBorder="1" applyAlignment="1" applyProtection="1">
      <alignment vertical="center"/>
      <protection hidden="1"/>
    </xf>
    <xf numFmtId="0" fontId="23" fillId="0" borderId="10" xfId="0" applyFont="1" applyFill="1" applyBorder="1" applyAlignment="1" applyProtection="1">
      <alignment vertical="top"/>
      <protection hidden="1"/>
    </xf>
    <xf numFmtId="0" fontId="23" fillId="0" borderId="0" xfId="0" applyFont="1" applyFill="1" applyBorder="1" applyAlignment="1" applyProtection="1">
      <alignment vertical="top"/>
      <protection hidden="1"/>
    </xf>
    <xf numFmtId="0" fontId="23" fillId="0" borderId="11" xfId="0" applyFont="1" applyFill="1" applyBorder="1" applyAlignment="1" applyProtection="1">
      <alignment vertical="top"/>
      <protection hidden="1"/>
    </xf>
    <xf numFmtId="0" fontId="23" fillId="0" borderId="12" xfId="0" applyFont="1" applyFill="1" applyBorder="1" applyAlignment="1" applyProtection="1">
      <alignment vertical="top"/>
      <protection hidden="1"/>
    </xf>
    <xf numFmtId="0" fontId="23" fillId="0" borderId="14" xfId="0" applyFont="1" applyFill="1" applyBorder="1" applyAlignment="1" applyProtection="1">
      <alignment vertical="top"/>
      <protection hidden="1"/>
    </xf>
    <xf numFmtId="0" fontId="23" fillId="0" borderId="13" xfId="0" applyFont="1" applyFill="1" applyBorder="1" applyAlignment="1" applyProtection="1">
      <alignment vertical="top"/>
      <protection hidden="1"/>
    </xf>
    <xf numFmtId="0" fontId="23" fillId="0" borderId="15" xfId="0" applyFont="1" applyFill="1" applyBorder="1" applyAlignment="1" applyProtection="1">
      <alignment vertical="top"/>
      <protection hidden="1"/>
    </xf>
    <xf numFmtId="0" fontId="23" fillId="0" borderId="0" xfId="0" applyFont="1" applyFill="1" applyBorder="1" applyAlignment="1" applyProtection="1">
      <alignment vertical="center"/>
      <protection hidden="1"/>
    </xf>
    <xf numFmtId="0" fontId="23" fillId="0" borderId="13" xfId="0" applyFont="1" applyFill="1" applyBorder="1" applyAlignment="1" applyProtection="1">
      <alignment vertical="center"/>
      <protection hidden="1"/>
    </xf>
    <xf numFmtId="0" fontId="23" fillId="0" borderId="14" xfId="0" applyFont="1" applyFill="1" applyBorder="1" applyAlignment="1" applyProtection="1">
      <alignment vertical="center"/>
      <protection hidden="1"/>
    </xf>
    <xf numFmtId="0" fontId="23" fillId="0" borderId="15" xfId="0" applyFont="1" applyFill="1" applyBorder="1" applyAlignment="1" applyProtection="1">
      <alignment vertical="center"/>
      <protection hidden="1"/>
    </xf>
    <xf numFmtId="0" fontId="23" fillId="0" borderId="11" xfId="0" applyFont="1" applyFill="1" applyBorder="1" applyAlignment="1" applyProtection="1">
      <alignment vertical="center" wrapText="1"/>
      <protection hidden="1"/>
    </xf>
    <xf numFmtId="0" fontId="23" fillId="0" borderId="17" xfId="0" applyFont="1" applyFill="1" applyBorder="1" applyAlignment="1" applyProtection="1">
      <alignment vertical="center" wrapText="1"/>
      <protection hidden="1"/>
    </xf>
    <xf numFmtId="0" fontId="23" fillId="0" borderId="16" xfId="0" applyFont="1" applyFill="1" applyBorder="1" applyAlignment="1" applyProtection="1">
      <alignment vertical="center"/>
      <protection hidden="1"/>
    </xf>
    <xf numFmtId="0" fontId="23" fillId="0" borderId="17" xfId="0" applyFont="1" applyFill="1" applyBorder="1" applyAlignment="1" applyProtection="1">
      <alignment vertical="center"/>
      <protection hidden="1"/>
    </xf>
    <xf numFmtId="0" fontId="23" fillId="0" borderId="12" xfId="0" applyFont="1" applyFill="1" applyBorder="1" applyAlignment="1" applyProtection="1">
      <alignment vertical="center"/>
      <protection hidden="1"/>
    </xf>
    <xf numFmtId="0" fontId="23" fillId="0" borderId="18" xfId="0" applyFont="1" applyFill="1" applyBorder="1" applyAlignment="1" applyProtection="1">
      <alignment vertical="center"/>
      <protection hidden="1"/>
    </xf>
    <xf numFmtId="0" fontId="23" fillId="0" borderId="0" xfId="0" applyFont="1" applyFill="1" applyAlignment="1" applyProtection="1">
      <alignment vertical="top"/>
      <protection hidden="1"/>
    </xf>
    <xf numFmtId="0" fontId="23" fillId="0" borderId="0" xfId="0" applyFont="1" applyFill="1" applyBorder="1" applyAlignment="1" applyProtection="1">
      <alignment horizontal="center" vertical="top"/>
      <protection hidden="1"/>
    </xf>
    <xf numFmtId="0" fontId="23" fillId="0" borderId="10" xfId="0" applyFont="1" applyFill="1" applyBorder="1" applyAlignment="1" applyProtection="1">
      <alignment horizontal="center" vertical="center"/>
      <protection hidden="1"/>
    </xf>
    <xf numFmtId="0" fontId="23" fillId="0" borderId="0" xfId="0" applyFont="1" applyFill="1" applyBorder="1" applyAlignment="1" applyProtection="1">
      <alignment horizontal="center" vertical="center"/>
      <protection hidden="1"/>
    </xf>
    <xf numFmtId="0" fontId="23" fillId="0" borderId="22" xfId="0" applyFont="1" applyFill="1" applyBorder="1" applyAlignment="1" applyProtection="1">
      <alignment horizontal="center" vertical="center"/>
      <protection hidden="1"/>
    </xf>
    <xf numFmtId="0" fontId="23" fillId="0" borderId="11" xfId="0" applyFont="1" applyFill="1" applyBorder="1" applyAlignment="1" applyProtection="1">
      <alignment horizontal="center" vertical="center"/>
      <protection hidden="1"/>
    </xf>
    <xf numFmtId="0" fontId="23" fillId="0" borderId="19" xfId="0" applyFont="1" applyFill="1" applyBorder="1" applyProtection="1">
      <alignment vertical="center"/>
      <protection hidden="1"/>
    </xf>
    <xf numFmtId="0" fontId="31" fillId="0" borderId="20" xfId="0" applyFont="1" applyFill="1" applyBorder="1" applyAlignment="1" applyProtection="1">
      <alignment horizontal="center" vertical="center"/>
      <protection hidden="1"/>
    </xf>
    <xf numFmtId="0" fontId="23" fillId="0" borderId="21" xfId="0" applyFont="1" applyFill="1" applyBorder="1" applyAlignment="1" applyProtection="1">
      <alignment horizontal="center" vertical="center"/>
      <protection hidden="1"/>
    </xf>
    <xf numFmtId="0" fontId="23" fillId="0" borderId="10" xfId="0" applyFont="1" applyFill="1" applyBorder="1" applyProtection="1">
      <alignment vertical="center"/>
      <protection hidden="1"/>
    </xf>
    <xf numFmtId="0" fontId="31" fillId="0" borderId="0" xfId="0" applyFont="1" applyFill="1" applyBorder="1" applyAlignment="1" applyProtection="1">
      <alignment horizontal="center" vertical="center"/>
      <protection hidden="1"/>
    </xf>
    <xf numFmtId="0" fontId="23" fillId="0" borderId="11" xfId="0" applyFont="1" applyFill="1" applyBorder="1" applyAlignment="1" applyProtection="1">
      <alignment horizontal="center" vertical="top"/>
      <protection hidden="1"/>
    </xf>
    <xf numFmtId="0" fontId="23" fillId="0" borderId="0" xfId="0" applyFont="1" applyFill="1" applyBorder="1" applyProtection="1">
      <alignment vertical="center"/>
      <protection hidden="1"/>
    </xf>
    <xf numFmtId="0" fontId="23" fillId="0" borderId="12" xfId="0" applyFont="1" applyFill="1" applyBorder="1" applyProtection="1">
      <alignment vertical="center"/>
      <protection hidden="1"/>
    </xf>
    <xf numFmtId="0" fontId="30" fillId="0" borderId="12" xfId="0" applyFont="1" applyFill="1" applyBorder="1" applyAlignment="1" applyProtection="1">
      <alignment horizontal="right" vertical="top"/>
      <protection hidden="1"/>
    </xf>
    <xf numFmtId="0" fontId="23" fillId="0" borderId="12" xfId="0" applyFont="1" applyFill="1" applyBorder="1" applyAlignment="1" applyProtection="1">
      <alignment horizontal="left" vertical="top"/>
      <protection hidden="1"/>
    </xf>
    <xf numFmtId="0" fontId="23" fillId="0" borderId="17" xfId="0" applyFont="1" applyFill="1" applyBorder="1" applyAlignment="1" applyProtection="1">
      <alignment vertical="top"/>
      <protection hidden="1"/>
    </xf>
    <xf numFmtId="0" fontId="23" fillId="0" borderId="16" xfId="0" applyFont="1" applyFill="1" applyBorder="1" applyAlignment="1" applyProtection="1">
      <alignment horizontal="right" vertical="top"/>
      <protection hidden="1"/>
    </xf>
    <xf numFmtId="0" fontId="23" fillId="0" borderId="12" xfId="0" applyFont="1" applyFill="1" applyBorder="1" applyAlignment="1" applyProtection="1">
      <alignment horizontal="right" vertical="top"/>
      <protection hidden="1"/>
    </xf>
    <xf numFmtId="176" fontId="23" fillId="0" borderId="12" xfId="0" applyNumberFormat="1" applyFont="1" applyFill="1" applyBorder="1" applyAlignment="1" applyProtection="1">
      <alignment horizontal="right" vertical="top"/>
      <protection hidden="1"/>
    </xf>
    <xf numFmtId="0" fontId="23" fillId="0" borderId="17" xfId="0" applyFont="1" applyFill="1" applyBorder="1" applyAlignment="1" applyProtection="1">
      <alignment horizontal="center" vertical="center"/>
      <protection hidden="1"/>
    </xf>
    <xf numFmtId="0" fontId="1" fillId="0" borderId="10" xfId="0" applyFont="1" applyFill="1" applyBorder="1" applyProtection="1">
      <alignment vertical="center"/>
      <protection hidden="1"/>
    </xf>
    <xf numFmtId="0" fontId="1" fillId="0" borderId="11" xfId="0" applyFont="1" applyFill="1" applyBorder="1" applyProtection="1">
      <alignment vertical="center"/>
      <protection hidden="1"/>
    </xf>
    <xf numFmtId="0" fontId="23" fillId="0" borderId="12" xfId="0" applyFont="1" applyFill="1" applyBorder="1" applyAlignment="1" applyProtection="1">
      <protection hidden="1"/>
    </xf>
    <xf numFmtId="0" fontId="23" fillId="0" borderId="10" xfId="0" applyFont="1" applyFill="1" applyBorder="1" applyAlignment="1" applyProtection="1">
      <alignment horizontal="left" vertical="top" indent="1"/>
      <protection locked="0" hidden="1"/>
    </xf>
    <xf numFmtId="0" fontId="23" fillId="0" borderId="0" xfId="0" applyFont="1" applyFill="1" applyBorder="1" applyAlignment="1" applyProtection="1">
      <alignment horizontal="left" vertical="top" indent="1"/>
      <protection locked="0" hidden="1"/>
    </xf>
    <xf numFmtId="0" fontId="23" fillId="0" borderId="11" xfId="0" applyFont="1" applyFill="1" applyBorder="1" applyAlignment="1" applyProtection="1">
      <alignment horizontal="left" vertical="top" indent="1"/>
      <protection locked="0" hidden="1"/>
    </xf>
    <xf numFmtId="0" fontId="23" fillId="0" borderId="16" xfId="0" applyFont="1" applyFill="1" applyBorder="1" applyAlignment="1" applyProtection="1">
      <alignment horizontal="left" vertical="top" indent="1"/>
      <protection locked="0" hidden="1"/>
    </xf>
    <xf numFmtId="0" fontId="23" fillId="0" borderId="12" xfId="0" applyFont="1" applyFill="1" applyBorder="1" applyAlignment="1" applyProtection="1">
      <alignment horizontal="left" vertical="top" indent="1"/>
      <protection locked="0" hidden="1"/>
    </xf>
    <xf numFmtId="0" fontId="23" fillId="0" borderId="17" xfId="0" applyFont="1" applyFill="1" applyBorder="1" applyAlignment="1" applyProtection="1">
      <alignment horizontal="left" vertical="top" indent="1"/>
      <protection locked="0" hidden="1"/>
    </xf>
    <xf numFmtId="0" fontId="23" fillId="0" borderId="19" xfId="0" applyFont="1" applyFill="1" applyBorder="1" applyAlignment="1" applyProtection="1">
      <alignment vertical="top"/>
      <protection hidden="1"/>
    </xf>
    <xf numFmtId="0" fontId="23" fillId="0" borderId="20" xfId="0" applyFont="1" applyFill="1" applyBorder="1" applyAlignment="1" applyProtection="1">
      <alignment vertical="top"/>
      <protection hidden="1"/>
    </xf>
    <xf numFmtId="0" fontId="23" fillId="0" borderId="21" xfId="0" applyFont="1" applyFill="1" applyBorder="1" applyAlignment="1" applyProtection="1">
      <alignment vertical="top"/>
      <protection hidden="1"/>
    </xf>
    <xf numFmtId="0" fontId="23" fillId="0" borderId="10" xfId="0" applyFont="1" applyFill="1" applyBorder="1" applyAlignment="1" applyProtection="1">
      <alignment vertical="top"/>
      <protection hidden="1"/>
    </xf>
    <xf numFmtId="0" fontId="23" fillId="0" borderId="0" xfId="0" applyFont="1" applyFill="1" applyBorder="1" applyAlignment="1" applyProtection="1">
      <alignment vertical="top"/>
      <protection hidden="1"/>
    </xf>
    <xf numFmtId="0" fontId="23" fillId="0" borderId="11" xfId="0" applyFont="1" applyFill="1" applyBorder="1" applyAlignment="1" applyProtection="1">
      <alignment vertical="top"/>
      <protection hidden="1"/>
    </xf>
    <xf numFmtId="0" fontId="23" fillId="0" borderId="13" xfId="0" applyFont="1" applyFill="1" applyBorder="1" applyAlignment="1" applyProtection="1">
      <alignment vertical="top"/>
      <protection hidden="1"/>
    </xf>
    <xf numFmtId="0" fontId="23" fillId="0" borderId="14" xfId="0" applyFont="1" applyFill="1" applyBorder="1" applyAlignment="1" applyProtection="1">
      <alignment vertical="top"/>
      <protection hidden="1"/>
    </xf>
    <xf numFmtId="0" fontId="23" fillId="0" borderId="15" xfId="0" applyFont="1" applyFill="1" applyBorder="1" applyAlignment="1" applyProtection="1">
      <alignment vertical="top"/>
      <protection hidden="1"/>
    </xf>
    <xf numFmtId="0" fontId="23" fillId="0" borderId="23" xfId="0" applyFont="1" applyFill="1" applyBorder="1" applyAlignment="1" applyProtection="1">
      <alignment vertical="center"/>
      <protection hidden="1"/>
    </xf>
    <xf numFmtId="0" fontId="23" fillId="0" borderId="33" xfId="0" applyFont="1" applyFill="1" applyBorder="1" applyAlignment="1" applyProtection="1">
      <alignment horizontal="center" vertical="center"/>
      <protection hidden="1"/>
    </xf>
    <xf numFmtId="0" fontId="23" fillId="0" borderId="34" xfId="0" applyFont="1" applyFill="1" applyBorder="1" applyAlignment="1" applyProtection="1">
      <alignment horizontal="center" vertical="center"/>
      <protection hidden="1"/>
    </xf>
    <xf numFmtId="0" fontId="23" fillId="0" borderId="35" xfId="0" applyFont="1" applyFill="1" applyBorder="1" applyAlignment="1" applyProtection="1">
      <alignment horizontal="center" vertical="center"/>
      <protection hidden="1"/>
    </xf>
    <xf numFmtId="0" fontId="23" fillId="0" borderId="23" xfId="0" applyFont="1" applyFill="1" applyBorder="1" applyAlignment="1" applyProtection="1">
      <alignment vertical="center" wrapText="1"/>
      <protection hidden="1"/>
    </xf>
    <xf numFmtId="0" fontId="23" fillId="0" borderId="19" xfId="0" applyFont="1" applyFill="1" applyBorder="1" applyAlignment="1" applyProtection="1">
      <alignment horizontal="center" vertical="center"/>
      <protection locked="0" hidden="1"/>
    </xf>
    <xf numFmtId="0" fontId="23" fillId="0" borderId="20" xfId="0" applyFont="1" applyFill="1" applyBorder="1" applyAlignment="1" applyProtection="1">
      <alignment horizontal="center" vertical="center"/>
      <protection locked="0" hidden="1"/>
    </xf>
    <xf numFmtId="0" fontId="23" fillId="0" borderId="45" xfId="0" applyFont="1" applyFill="1" applyBorder="1" applyAlignment="1" applyProtection="1">
      <alignment horizontal="center" vertical="center"/>
      <protection locked="0" hidden="1"/>
    </xf>
    <xf numFmtId="0" fontId="23" fillId="0" borderId="13" xfId="0" applyFont="1" applyFill="1" applyBorder="1" applyAlignment="1" applyProtection="1">
      <alignment horizontal="center" vertical="center"/>
      <protection locked="0" hidden="1"/>
    </xf>
    <xf numFmtId="0" fontId="23" fillId="0" borderId="14" xfId="0" applyFont="1" applyFill="1" applyBorder="1" applyAlignment="1" applyProtection="1">
      <alignment horizontal="center" vertical="center"/>
      <protection locked="0" hidden="1"/>
    </xf>
    <xf numFmtId="0" fontId="23" fillId="0" borderId="30" xfId="0" applyFont="1" applyFill="1" applyBorder="1" applyAlignment="1" applyProtection="1">
      <alignment horizontal="center" vertical="center"/>
      <protection locked="0" hidden="1"/>
    </xf>
    <xf numFmtId="0" fontId="23" fillId="0" borderId="27" xfId="0" applyFont="1" applyFill="1" applyBorder="1" applyAlignment="1" applyProtection="1">
      <alignment horizontal="center" vertical="center"/>
      <protection locked="0" hidden="1"/>
    </xf>
    <xf numFmtId="0" fontId="23" fillId="0" borderId="21" xfId="0" applyFont="1" applyFill="1" applyBorder="1" applyAlignment="1" applyProtection="1">
      <alignment horizontal="center" vertical="center"/>
      <protection locked="0" hidden="1"/>
    </xf>
    <xf numFmtId="0" fontId="23" fillId="0" borderId="32" xfId="0" applyFont="1" applyFill="1" applyBorder="1" applyAlignment="1" applyProtection="1">
      <alignment horizontal="center" vertical="center"/>
      <protection locked="0" hidden="1"/>
    </xf>
    <xf numFmtId="0" fontId="23" fillId="0" borderId="15" xfId="0" applyFont="1" applyFill="1" applyBorder="1" applyAlignment="1" applyProtection="1">
      <alignment horizontal="center" vertical="center"/>
      <protection locked="0" hidden="1"/>
    </xf>
    <xf numFmtId="0" fontId="23" fillId="0" borderId="26" xfId="0" applyFont="1" applyFill="1" applyBorder="1" applyAlignment="1" applyProtection="1">
      <alignment vertical="top"/>
      <protection hidden="1"/>
    </xf>
    <xf numFmtId="0" fontId="23" fillId="0" borderId="33" xfId="0" applyFont="1" applyFill="1" applyBorder="1" applyAlignment="1" applyProtection="1">
      <alignment horizontal="center" vertical="center"/>
      <protection locked="0" hidden="1"/>
    </xf>
    <xf numFmtId="0" fontId="23" fillId="0" borderId="34" xfId="0" applyFont="1" applyFill="1" applyBorder="1" applyAlignment="1" applyProtection="1">
      <alignment horizontal="center" vertical="center"/>
      <protection locked="0" hidden="1"/>
    </xf>
    <xf numFmtId="0" fontId="23" fillId="0" borderId="25" xfId="0" applyFont="1" applyFill="1" applyBorder="1" applyAlignment="1" applyProtection="1">
      <alignment vertical="center"/>
      <protection hidden="1"/>
    </xf>
    <xf numFmtId="0" fontId="23" fillId="0" borderId="26" xfId="0" applyFont="1" applyFill="1" applyBorder="1" applyAlignment="1" applyProtection="1">
      <alignment vertical="center"/>
      <protection hidden="1"/>
    </xf>
    <xf numFmtId="0" fontId="23" fillId="0" borderId="18" xfId="0" applyFont="1" applyFill="1" applyBorder="1" applyAlignment="1" applyProtection="1">
      <alignment vertical="center"/>
      <protection hidden="1"/>
    </xf>
    <xf numFmtId="0" fontId="23" fillId="0" borderId="10"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23" fillId="0" borderId="11" xfId="0" applyFont="1" applyFill="1" applyBorder="1" applyAlignment="1" applyProtection="1">
      <alignment vertical="center"/>
      <protection hidden="1"/>
    </xf>
    <xf numFmtId="0" fontId="23" fillId="0" borderId="16" xfId="0" applyFont="1" applyFill="1" applyBorder="1" applyAlignment="1" applyProtection="1">
      <alignment vertical="center"/>
      <protection hidden="1"/>
    </xf>
    <xf numFmtId="0" fontId="23" fillId="0" borderId="12" xfId="0" applyFont="1" applyFill="1" applyBorder="1" applyAlignment="1" applyProtection="1">
      <alignment vertical="center"/>
      <protection hidden="1"/>
    </xf>
    <xf numFmtId="0" fontId="23" fillId="0" borderId="17" xfId="0" applyFont="1" applyFill="1" applyBorder="1" applyAlignment="1" applyProtection="1">
      <alignment vertical="center"/>
      <protection hidden="1"/>
    </xf>
    <xf numFmtId="0" fontId="23" fillId="0" borderId="25" xfId="0" applyFont="1" applyFill="1" applyBorder="1" applyAlignment="1" applyProtection="1">
      <alignment horizontal="left" vertical="center" wrapText="1"/>
      <protection hidden="1"/>
    </xf>
    <xf numFmtId="0" fontId="23" fillId="0" borderId="26" xfId="0" applyFont="1" applyFill="1" applyBorder="1" applyAlignment="1" applyProtection="1">
      <alignment horizontal="left" vertical="center" wrapText="1"/>
      <protection hidden="1"/>
    </xf>
    <xf numFmtId="0" fontId="23" fillId="0" borderId="18" xfId="0" applyFont="1" applyFill="1" applyBorder="1" applyAlignment="1" applyProtection="1">
      <alignment horizontal="left" vertical="center" wrapText="1"/>
      <protection hidden="1"/>
    </xf>
    <xf numFmtId="0" fontId="23" fillId="0" borderId="10" xfId="0" applyFont="1" applyFill="1" applyBorder="1" applyAlignment="1" applyProtection="1">
      <alignment horizontal="left" vertical="center" wrapText="1"/>
      <protection hidden="1"/>
    </xf>
    <xf numFmtId="0" fontId="23" fillId="0" borderId="0" xfId="0" applyFont="1" applyFill="1" applyBorder="1" applyAlignment="1" applyProtection="1">
      <alignment horizontal="left" vertical="center" wrapText="1"/>
      <protection hidden="1"/>
    </xf>
    <xf numFmtId="0" fontId="23" fillId="0" borderId="11" xfId="0" applyFont="1" applyFill="1" applyBorder="1" applyAlignment="1" applyProtection="1">
      <alignment horizontal="left" vertical="center" wrapText="1"/>
      <protection hidden="1"/>
    </xf>
    <xf numFmtId="0" fontId="23" fillId="0" borderId="16" xfId="0" applyFont="1" applyFill="1" applyBorder="1" applyAlignment="1" applyProtection="1">
      <alignment horizontal="left" vertical="center" wrapText="1"/>
      <protection hidden="1"/>
    </xf>
    <xf numFmtId="0" fontId="23" fillId="0" borderId="12" xfId="0" applyFont="1" applyFill="1" applyBorder="1" applyAlignment="1" applyProtection="1">
      <alignment horizontal="left" vertical="center" wrapText="1"/>
      <protection hidden="1"/>
    </xf>
    <xf numFmtId="0" fontId="23" fillId="0" borderId="17" xfId="0" applyFont="1" applyFill="1" applyBorder="1" applyAlignment="1" applyProtection="1">
      <alignment horizontal="left" vertical="center" wrapText="1"/>
      <protection hidden="1"/>
    </xf>
    <xf numFmtId="0" fontId="23" fillId="0" borderId="25" xfId="0" applyFont="1" applyFill="1" applyBorder="1" applyAlignment="1" applyProtection="1">
      <alignment vertical="center" wrapText="1"/>
      <protection hidden="1"/>
    </xf>
    <xf numFmtId="0" fontId="23" fillId="0" borderId="26" xfId="0" applyFont="1" applyFill="1" applyBorder="1" applyAlignment="1" applyProtection="1">
      <alignment vertical="center" wrapText="1"/>
      <protection hidden="1"/>
    </xf>
    <xf numFmtId="0" fontId="23" fillId="0" borderId="18" xfId="0" applyFont="1" applyFill="1" applyBorder="1" applyAlignment="1" applyProtection="1">
      <alignment vertical="center" wrapText="1"/>
      <protection hidden="1"/>
    </xf>
    <xf numFmtId="0" fontId="23" fillId="0" borderId="10" xfId="0" applyFont="1" applyFill="1" applyBorder="1" applyAlignment="1" applyProtection="1">
      <alignment vertical="center" wrapText="1"/>
      <protection hidden="1"/>
    </xf>
    <xf numFmtId="0" fontId="23" fillId="0" borderId="0" xfId="0" applyFont="1" applyFill="1" applyBorder="1" applyAlignment="1" applyProtection="1">
      <alignment vertical="center" wrapText="1"/>
      <protection hidden="1"/>
    </xf>
    <xf numFmtId="0" fontId="23" fillId="0" borderId="11" xfId="0" applyFont="1" applyFill="1" applyBorder="1" applyAlignment="1" applyProtection="1">
      <alignment vertical="center" wrapText="1"/>
      <protection hidden="1"/>
    </xf>
    <xf numFmtId="0" fontId="23" fillId="0" borderId="16" xfId="0" applyFont="1" applyFill="1" applyBorder="1" applyAlignment="1" applyProtection="1">
      <alignment vertical="center" wrapText="1"/>
      <protection hidden="1"/>
    </xf>
    <xf numFmtId="0" fontId="23" fillId="0" borderId="12" xfId="0" applyFont="1" applyFill="1" applyBorder="1" applyAlignment="1" applyProtection="1">
      <alignment vertical="center" wrapText="1"/>
      <protection hidden="1"/>
    </xf>
    <xf numFmtId="0" fontId="23" fillId="0" borderId="17" xfId="0" applyFont="1" applyFill="1" applyBorder="1" applyAlignment="1" applyProtection="1">
      <alignment vertical="center" wrapText="1"/>
      <protection hidden="1"/>
    </xf>
    <xf numFmtId="0" fontId="23" fillId="0" borderId="20" xfId="0" applyFont="1" applyFill="1" applyBorder="1" applyAlignment="1" applyProtection="1">
      <alignment horizontal="center" vertical="center"/>
      <protection hidden="1"/>
    </xf>
    <xf numFmtId="0" fontId="23" fillId="0" borderId="21" xfId="0" applyFont="1" applyFill="1" applyBorder="1" applyAlignment="1" applyProtection="1">
      <alignment horizontal="center" vertical="center"/>
      <protection hidden="1"/>
    </xf>
    <xf numFmtId="0" fontId="23" fillId="0" borderId="0" xfId="0" applyFont="1" applyFill="1" applyBorder="1" applyAlignment="1" applyProtection="1">
      <alignment horizontal="center" vertical="center"/>
      <protection hidden="1"/>
    </xf>
    <xf numFmtId="0" fontId="23" fillId="0" borderId="11" xfId="0" applyFont="1" applyFill="1" applyBorder="1" applyAlignment="1" applyProtection="1">
      <alignment horizontal="center" vertical="center"/>
      <protection hidden="1"/>
    </xf>
    <xf numFmtId="0" fontId="23" fillId="0" borderId="46" xfId="0" applyFont="1" applyFill="1" applyBorder="1" applyAlignment="1" applyProtection="1">
      <alignment horizontal="center" vertical="center"/>
      <protection locked="0" hidden="1"/>
    </xf>
    <xf numFmtId="0" fontId="23" fillId="0" borderId="64" xfId="0" applyFont="1" applyFill="1" applyBorder="1" applyAlignment="1" applyProtection="1">
      <alignment horizontal="center" vertical="center"/>
      <protection locked="0" hidden="1"/>
    </xf>
    <xf numFmtId="0" fontId="23" fillId="0" borderId="48" xfId="0" applyFont="1" applyFill="1" applyBorder="1" applyAlignment="1" applyProtection="1">
      <alignment horizontal="center" vertical="center"/>
      <protection locked="0" hidden="1"/>
    </xf>
    <xf numFmtId="0" fontId="23" fillId="0" borderId="62" xfId="0" applyFont="1" applyFill="1" applyBorder="1" applyAlignment="1" applyProtection="1">
      <alignment horizontal="center" vertical="center"/>
      <protection locked="0" hidden="1"/>
    </xf>
    <xf numFmtId="0" fontId="23" fillId="0" borderId="49" xfId="0" applyFont="1" applyFill="1" applyBorder="1" applyAlignment="1" applyProtection="1">
      <alignment horizontal="center" vertical="center"/>
      <protection locked="0" hidden="1"/>
    </xf>
    <xf numFmtId="0" fontId="23" fillId="0" borderId="63" xfId="0" applyFont="1" applyFill="1" applyBorder="1" applyAlignment="1" applyProtection="1">
      <alignment horizontal="center" vertical="center"/>
      <protection locked="0" hidden="1"/>
    </xf>
    <xf numFmtId="0" fontId="23" fillId="0" borderId="12" xfId="0" applyFont="1" applyFill="1" applyBorder="1" applyAlignment="1" applyProtection="1">
      <alignment horizontal="center" vertical="center"/>
      <protection locked="0" hidden="1"/>
    </xf>
    <xf numFmtId="49" fontId="23" fillId="0" borderId="25" xfId="0" applyNumberFormat="1" applyFont="1" applyFill="1" applyBorder="1" applyAlignment="1" applyProtection="1">
      <alignment horizontal="center" vertical="center"/>
      <protection hidden="1"/>
    </xf>
    <xf numFmtId="49" fontId="23" fillId="0" borderId="18" xfId="0" applyNumberFormat="1" applyFont="1" applyFill="1" applyBorder="1" applyAlignment="1" applyProtection="1">
      <alignment horizontal="center" vertical="center"/>
      <protection hidden="1"/>
    </xf>
    <xf numFmtId="49" fontId="23" fillId="0" borderId="10" xfId="0" applyNumberFormat="1" applyFont="1" applyFill="1" applyBorder="1" applyAlignment="1" applyProtection="1">
      <alignment horizontal="center" vertical="center"/>
      <protection hidden="1"/>
    </xf>
    <xf numFmtId="49" fontId="23" fillId="0" borderId="11" xfId="0" applyNumberFormat="1" applyFont="1" applyFill="1" applyBorder="1" applyAlignment="1" applyProtection="1">
      <alignment horizontal="center" vertical="center"/>
      <protection hidden="1"/>
    </xf>
    <xf numFmtId="49" fontId="23" fillId="0" borderId="16" xfId="0" applyNumberFormat="1" applyFont="1" applyFill="1" applyBorder="1" applyAlignment="1" applyProtection="1">
      <alignment horizontal="center" vertical="center"/>
      <protection hidden="1"/>
    </xf>
    <xf numFmtId="49" fontId="23" fillId="0" borderId="17" xfId="0" applyNumberFormat="1" applyFont="1" applyFill="1" applyBorder="1" applyAlignment="1" applyProtection="1">
      <alignment horizontal="center" vertical="center"/>
      <protection hidden="1"/>
    </xf>
    <xf numFmtId="0" fontId="23" fillId="0" borderId="27" xfId="0" applyFont="1" applyFill="1" applyBorder="1" applyAlignment="1" applyProtection="1">
      <alignment horizontal="center" vertical="center"/>
      <protection hidden="1"/>
    </xf>
    <xf numFmtId="0" fontId="23" fillId="0" borderId="22" xfId="0" applyFont="1" applyFill="1" applyBorder="1" applyAlignment="1" applyProtection="1">
      <alignment horizontal="center" vertical="center"/>
      <protection hidden="1"/>
    </xf>
    <xf numFmtId="0" fontId="23" fillId="0" borderId="28" xfId="0" applyFont="1" applyFill="1" applyBorder="1" applyAlignment="1" applyProtection="1">
      <alignment horizontal="center" vertical="center"/>
      <protection hidden="1"/>
    </xf>
    <xf numFmtId="0" fontId="23" fillId="0" borderId="12" xfId="0" applyFont="1" applyFill="1" applyBorder="1" applyAlignment="1" applyProtection="1">
      <alignment horizontal="center" vertical="center"/>
      <protection hidden="1"/>
    </xf>
    <xf numFmtId="0" fontId="23" fillId="0" borderId="17" xfId="0" applyFont="1" applyFill="1" applyBorder="1" applyAlignment="1" applyProtection="1">
      <alignment horizontal="center" vertical="center"/>
      <protection hidden="1"/>
    </xf>
    <xf numFmtId="0" fontId="23" fillId="0" borderId="0" xfId="0" applyFont="1" applyFill="1" applyBorder="1" applyAlignment="1" applyProtection="1">
      <alignment horizontal="center" vertical="center"/>
      <protection locked="0" hidden="1"/>
    </xf>
    <xf numFmtId="0" fontId="23" fillId="0" borderId="10" xfId="0" applyFont="1" applyFill="1" applyBorder="1" applyAlignment="1" applyProtection="1">
      <alignment horizontal="center" vertical="center"/>
      <protection hidden="1"/>
    </xf>
    <xf numFmtId="0" fontId="23" fillId="0" borderId="26" xfId="0" applyFont="1" applyFill="1" applyBorder="1" applyAlignment="1" applyProtection="1">
      <alignment horizontal="center" vertical="center"/>
      <protection locked="0" hidden="1"/>
    </xf>
    <xf numFmtId="0" fontId="23" fillId="0" borderId="13" xfId="0" applyFont="1" applyFill="1" applyBorder="1" applyAlignment="1" applyProtection="1">
      <alignment vertical="center" wrapText="1"/>
      <protection hidden="1"/>
    </xf>
    <xf numFmtId="0" fontId="23" fillId="0" borderId="14" xfId="0" applyFont="1" applyFill="1" applyBorder="1" applyAlignment="1" applyProtection="1">
      <alignment vertical="center" wrapText="1"/>
      <protection hidden="1"/>
    </xf>
    <xf numFmtId="0" fontId="23" fillId="0" borderId="15" xfId="0" applyFont="1" applyFill="1" applyBorder="1" applyAlignment="1" applyProtection="1">
      <alignment vertical="center" wrapText="1"/>
      <protection hidden="1"/>
    </xf>
    <xf numFmtId="0" fontId="23" fillId="0" borderId="25" xfId="0" applyFont="1" applyFill="1" applyBorder="1" applyAlignment="1" applyProtection="1">
      <alignment horizontal="center" vertical="center"/>
      <protection hidden="1"/>
    </xf>
    <xf numFmtId="0" fontId="23" fillId="0" borderId="26" xfId="0" applyFont="1" applyFill="1" applyBorder="1" applyAlignment="1" applyProtection="1">
      <alignment horizontal="center" vertical="center"/>
      <protection hidden="1"/>
    </xf>
    <xf numFmtId="0" fontId="23" fillId="0" borderId="29" xfId="0" applyFont="1" applyFill="1" applyBorder="1" applyAlignment="1" applyProtection="1">
      <alignment horizontal="center" vertical="center"/>
      <protection hidden="1"/>
    </xf>
    <xf numFmtId="0" fontId="23" fillId="0" borderId="54" xfId="0" applyFont="1" applyFill="1" applyBorder="1" applyAlignment="1" applyProtection="1">
      <alignment horizontal="center" vertical="center"/>
      <protection hidden="1"/>
    </xf>
    <xf numFmtId="0" fontId="23" fillId="0" borderId="16" xfId="0" applyFont="1" applyFill="1" applyBorder="1" applyAlignment="1" applyProtection="1">
      <alignment horizontal="center" vertical="center"/>
      <protection hidden="1"/>
    </xf>
    <xf numFmtId="0" fontId="23" fillId="0" borderId="66" xfId="0" applyFont="1" applyFill="1" applyBorder="1" applyAlignment="1" applyProtection="1">
      <alignment horizontal="center" vertical="center"/>
      <protection hidden="1"/>
    </xf>
    <xf numFmtId="0" fontId="23" fillId="0" borderId="31" xfId="0" applyFont="1" applyFill="1" applyBorder="1" applyAlignment="1" applyProtection="1">
      <alignment horizontal="center" vertical="center"/>
      <protection hidden="1"/>
    </xf>
    <xf numFmtId="0" fontId="23" fillId="0" borderId="18" xfId="0" applyFont="1" applyFill="1" applyBorder="1" applyAlignment="1" applyProtection="1">
      <alignment horizontal="center" vertical="center"/>
      <protection hidden="1"/>
    </xf>
    <xf numFmtId="0" fontId="23" fillId="0" borderId="19" xfId="0" applyFont="1" applyFill="1" applyBorder="1" applyAlignment="1" applyProtection="1">
      <alignment horizontal="center" vertical="center"/>
      <protection hidden="1"/>
    </xf>
    <xf numFmtId="0" fontId="23" fillId="0" borderId="55" xfId="0" applyFont="1" applyFill="1" applyBorder="1" applyAlignment="1" applyProtection="1">
      <alignment horizontal="center" vertical="center"/>
      <protection hidden="1"/>
    </xf>
    <xf numFmtId="0" fontId="23" fillId="0" borderId="43" xfId="0" applyFont="1" applyFill="1" applyBorder="1" applyAlignment="1" applyProtection="1">
      <alignment horizontal="center" vertical="center"/>
      <protection hidden="1"/>
    </xf>
    <xf numFmtId="0" fontId="23" fillId="0" borderId="48" xfId="0" applyFont="1" applyFill="1" applyBorder="1" applyAlignment="1" applyProtection="1">
      <alignment horizontal="center" vertical="center"/>
      <protection hidden="1"/>
    </xf>
    <xf numFmtId="0" fontId="23" fillId="0" borderId="62" xfId="0" applyFont="1" applyFill="1" applyBorder="1" applyAlignment="1" applyProtection="1">
      <alignment horizontal="center" vertical="center"/>
      <protection hidden="1"/>
    </xf>
    <xf numFmtId="0" fontId="23" fillId="0" borderId="49" xfId="0" applyFont="1" applyFill="1" applyBorder="1" applyAlignment="1" applyProtection="1">
      <alignment horizontal="center" vertical="center"/>
      <protection hidden="1"/>
    </xf>
    <xf numFmtId="0" fontId="23" fillId="0" borderId="63" xfId="0" applyFont="1" applyFill="1" applyBorder="1" applyAlignment="1" applyProtection="1">
      <alignment horizontal="center" vertical="center"/>
      <protection hidden="1"/>
    </xf>
    <xf numFmtId="0" fontId="23" fillId="0" borderId="50" xfId="0" applyFont="1" applyFill="1" applyBorder="1" applyAlignment="1" applyProtection="1">
      <alignment horizontal="center" vertical="center"/>
      <protection hidden="1"/>
    </xf>
    <xf numFmtId="0" fontId="23" fillId="0" borderId="51" xfId="0" applyFont="1" applyFill="1" applyBorder="1" applyAlignment="1" applyProtection="1">
      <alignment horizontal="center" vertical="center"/>
      <protection hidden="1"/>
    </xf>
    <xf numFmtId="0" fontId="23" fillId="0" borderId="52" xfId="0" applyFont="1" applyFill="1" applyBorder="1" applyAlignment="1" applyProtection="1">
      <alignment horizontal="center" vertical="center"/>
      <protection hidden="1"/>
    </xf>
    <xf numFmtId="0" fontId="23" fillId="0" borderId="53" xfId="0" applyFont="1" applyFill="1" applyBorder="1" applyAlignment="1" applyProtection="1">
      <alignment horizontal="center" vertical="center"/>
      <protection hidden="1"/>
    </xf>
    <xf numFmtId="0" fontId="23" fillId="0" borderId="65" xfId="0" applyFont="1" applyFill="1" applyBorder="1" applyAlignment="1" applyProtection="1">
      <alignment horizontal="center" vertical="center"/>
      <protection hidden="1"/>
    </xf>
    <xf numFmtId="0" fontId="23" fillId="0" borderId="46" xfId="0" applyFont="1" applyFill="1" applyBorder="1" applyAlignment="1" applyProtection="1">
      <alignment vertical="center"/>
      <protection hidden="1"/>
    </xf>
    <xf numFmtId="0" fontId="23" fillId="0" borderId="48" xfId="0" applyFont="1" applyFill="1" applyBorder="1" applyAlignment="1" applyProtection="1">
      <alignment vertical="center"/>
      <protection hidden="1"/>
    </xf>
    <xf numFmtId="0" fontId="23" fillId="0" borderId="49" xfId="0" applyFont="1" applyFill="1" applyBorder="1" applyAlignment="1" applyProtection="1">
      <alignment vertical="center"/>
      <protection hidden="1"/>
    </xf>
    <xf numFmtId="0" fontId="23" fillId="0" borderId="55" xfId="0" applyFont="1" applyFill="1" applyBorder="1" applyAlignment="1" applyProtection="1">
      <alignment horizontal="center" vertical="center"/>
      <protection locked="0" hidden="1"/>
    </xf>
    <xf numFmtId="0" fontId="23" fillId="0" borderId="43" xfId="0" applyFont="1" applyFill="1" applyBorder="1" applyAlignment="1" applyProtection="1">
      <alignment horizontal="center" vertical="center"/>
      <protection locked="0" hidden="1"/>
    </xf>
    <xf numFmtId="0" fontId="23" fillId="0" borderId="47" xfId="0" applyFont="1" applyFill="1" applyBorder="1" applyAlignment="1" applyProtection="1">
      <alignment horizontal="center" vertical="center"/>
      <protection locked="0" hidden="1"/>
    </xf>
    <xf numFmtId="0" fontId="23" fillId="0" borderId="65" xfId="0" applyFont="1" applyFill="1" applyBorder="1" applyAlignment="1" applyProtection="1">
      <alignment horizontal="center" vertical="center"/>
      <protection locked="0" hidden="1"/>
    </xf>
    <xf numFmtId="0" fontId="23" fillId="0" borderId="11" xfId="0" applyFont="1" applyFill="1" applyBorder="1" applyAlignment="1" applyProtection="1">
      <alignment horizontal="center" vertical="center"/>
      <protection locked="0" hidden="1"/>
    </xf>
    <xf numFmtId="0" fontId="23" fillId="0" borderId="17" xfId="0" applyFont="1" applyFill="1" applyBorder="1" applyAlignment="1" applyProtection="1">
      <alignment horizontal="center" vertical="center"/>
      <protection locked="0" hidden="1"/>
    </xf>
    <xf numFmtId="0" fontId="23" fillId="0" borderId="47" xfId="0" applyFont="1" applyFill="1" applyBorder="1" applyAlignment="1" applyProtection="1">
      <alignment vertical="center"/>
      <protection hidden="1"/>
    </xf>
    <xf numFmtId="0" fontId="22" fillId="0" borderId="25" xfId="0" applyFont="1" applyFill="1" applyBorder="1" applyAlignment="1" applyProtection="1">
      <alignment horizontal="center" vertical="center"/>
      <protection hidden="1"/>
    </xf>
    <xf numFmtId="0" fontId="22" fillId="0" borderId="26" xfId="0" applyFont="1" applyFill="1" applyBorder="1" applyAlignment="1" applyProtection="1">
      <alignment vertical="center"/>
      <protection hidden="1"/>
    </xf>
    <xf numFmtId="0" fontId="22" fillId="0" borderId="18" xfId="0" applyFont="1" applyFill="1" applyBorder="1" applyAlignment="1" applyProtection="1">
      <alignment vertical="center"/>
      <protection hidden="1"/>
    </xf>
    <xf numFmtId="0" fontId="22" fillId="0" borderId="10" xfId="0" applyFont="1" applyFill="1" applyBorder="1" applyAlignment="1" applyProtection="1">
      <alignment vertical="center"/>
      <protection hidden="1"/>
    </xf>
    <xf numFmtId="0" fontId="22" fillId="0" borderId="0" xfId="0" applyFont="1" applyFill="1" applyBorder="1" applyAlignment="1" applyProtection="1">
      <alignment vertical="center"/>
      <protection hidden="1"/>
    </xf>
    <xf numFmtId="0" fontId="22" fillId="0" borderId="11" xfId="0" applyFont="1" applyFill="1" applyBorder="1" applyAlignment="1" applyProtection="1">
      <alignment vertical="center"/>
      <protection hidden="1"/>
    </xf>
    <xf numFmtId="0" fontId="22" fillId="0" borderId="16" xfId="0" applyFont="1" applyFill="1" applyBorder="1" applyAlignment="1" applyProtection="1">
      <alignment vertical="center"/>
      <protection hidden="1"/>
    </xf>
    <xf numFmtId="0" fontId="22" fillId="0" borderId="12" xfId="0" applyFont="1" applyFill="1" applyBorder="1" applyAlignment="1" applyProtection="1">
      <alignment vertical="center"/>
      <protection hidden="1"/>
    </xf>
    <xf numFmtId="0" fontId="22" fillId="0" borderId="17" xfId="0" applyFont="1" applyFill="1" applyBorder="1" applyAlignment="1" applyProtection="1">
      <alignment vertical="center"/>
      <protection hidden="1"/>
    </xf>
    <xf numFmtId="0" fontId="22" fillId="0" borderId="46" xfId="0" applyFont="1" applyFill="1" applyBorder="1" applyAlignment="1" applyProtection="1">
      <alignment horizontal="center" vertical="center"/>
      <protection hidden="1"/>
    </xf>
    <xf numFmtId="0" fontId="22" fillId="0" borderId="46" xfId="0" applyFont="1" applyFill="1" applyBorder="1" applyAlignment="1" applyProtection="1">
      <alignment vertical="center"/>
      <protection hidden="1"/>
    </xf>
    <xf numFmtId="0" fontId="22" fillId="0" borderId="48" xfId="0" applyFont="1" applyFill="1" applyBorder="1" applyAlignment="1" applyProtection="1">
      <alignment vertical="center"/>
      <protection hidden="1"/>
    </xf>
    <xf numFmtId="0" fontId="23" fillId="0" borderId="25" xfId="0" applyFont="1" applyFill="1" applyBorder="1" applyAlignment="1" applyProtection="1">
      <alignment horizontal="center" vertical="center"/>
      <protection locked="0" hidden="1"/>
    </xf>
    <xf numFmtId="0" fontId="23" fillId="0" borderId="31" xfId="0" applyFont="1" applyFill="1" applyBorder="1" applyAlignment="1" applyProtection="1">
      <alignment horizontal="center" vertical="center"/>
      <protection locked="0" hidden="1"/>
    </xf>
    <xf numFmtId="0" fontId="23" fillId="0" borderId="18" xfId="0" applyFont="1" applyFill="1" applyBorder="1" applyAlignment="1" applyProtection="1">
      <alignment horizontal="center" vertical="center"/>
      <protection locked="0" hidden="1"/>
    </xf>
    <xf numFmtId="0" fontId="22" fillId="0" borderId="23" xfId="0" applyFont="1" applyFill="1" applyBorder="1" applyAlignment="1" applyProtection="1">
      <alignment horizontal="center" vertical="center"/>
      <protection hidden="1"/>
    </xf>
    <xf numFmtId="0" fontId="22" fillId="0" borderId="23" xfId="0" applyFont="1" applyFill="1" applyBorder="1" applyAlignment="1" applyProtection="1">
      <alignment vertical="center"/>
      <protection hidden="1"/>
    </xf>
    <xf numFmtId="0" fontId="23" fillId="0" borderId="56" xfId="0" applyFont="1" applyFill="1" applyBorder="1" applyAlignment="1" applyProtection="1">
      <alignment horizontal="center" vertical="center"/>
      <protection hidden="1"/>
    </xf>
    <xf numFmtId="0" fontId="23" fillId="0" borderId="57" xfId="0" applyFont="1" applyFill="1" applyBorder="1" applyAlignment="1" applyProtection="1">
      <alignment vertical="center"/>
      <protection hidden="1"/>
    </xf>
    <xf numFmtId="0" fontId="23" fillId="0" borderId="58" xfId="0" applyFont="1" applyFill="1" applyBorder="1" applyAlignment="1" applyProtection="1">
      <alignment vertical="center"/>
      <protection hidden="1"/>
    </xf>
    <xf numFmtId="0" fontId="23" fillId="0" borderId="56" xfId="0" applyFont="1" applyFill="1" applyBorder="1" applyAlignment="1" applyProtection="1">
      <alignment vertical="center"/>
      <protection hidden="1"/>
    </xf>
    <xf numFmtId="0" fontId="23" fillId="0" borderId="57" xfId="0" applyFont="1" applyFill="1" applyBorder="1" applyAlignment="1" applyProtection="1">
      <alignment horizontal="center" vertical="center"/>
      <protection hidden="1"/>
    </xf>
    <xf numFmtId="0" fontId="23" fillId="0" borderId="59" xfId="0" applyFont="1" applyFill="1" applyBorder="1" applyAlignment="1" applyProtection="1">
      <alignment vertical="center"/>
      <protection hidden="1"/>
    </xf>
    <xf numFmtId="0" fontId="23" fillId="0" borderId="13" xfId="0" applyFont="1" applyFill="1" applyBorder="1" applyAlignment="1" applyProtection="1">
      <alignment vertical="center"/>
      <protection hidden="1"/>
    </xf>
    <xf numFmtId="0" fontId="23" fillId="0" borderId="14" xfId="0" applyFont="1" applyFill="1" applyBorder="1" applyAlignment="1" applyProtection="1">
      <alignment vertical="center"/>
      <protection hidden="1"/>
    </xf>
    <xf numFmtId="0" fontId="23" fillId="0" borderId="15" xfId="0" applyFont="1" applyFill="1" applyBorder="1" applyAlignment="1" applyProtection="1">
      <alignment vertical="center"/>
      <protection hidden="1"/>
    </xf>
    <xf numFmtId="0" fontId="23" fillId="0" borderId="46" xfId="0" applyFont="1" applyFill="1" applyBorder="1" applyAlignment="1" applyProtection="1">
      <alignment horizontal="left" vertical="center"/>
      <protection hidden="1"/>
    </xf>
    <xf numFmtId="0" fontId="23" fillId="0" borderId="48" xfId="0" applyFont="1" applyFill="1" applyBorder="1" applyAlignment="1" applyProtection="1">
      <alignment horizontal="left" vertical="center"/>
      <protection hidden="1"/>
    </xf>
    <xf numFmtId="0" fontId="23" fillId="0" borderId="0" xfId="0" applyFont="1" applyFill="1" applyBorder="1" applyAlignment="1" applyProtection="1">
      <alignment horizontal="center" vertical="top"/>
      <protection hidden="1"/>
    </xf>
    <xf numFmtId="0" fontId="23" fillId="0" borderId="12" xfId="0" applyFont="1" applyFill="1" applyBorder="1" applyAlignment="1" applyProtection="1">
      <alignment horizontal="center" vertical="top"/>
      <protection hidden="1"/>
    </xf>
    <xf numFmtId="0" fontId="23" fillId="0" borderId="19" xfId="0" applyFont="1" applyFill="1" applyBorder="1" applyAlignment="1" applyProtection="1">
      <alignment horizontal="left" vertical="center" wrapText="1"/>
      <protection hidden="1"/>
    </xf>
    <xf numFmtId="0" fontId="23" fillId="0" borderId="20" xfId="0" applyFont="1" applyFill="1" applyBorder="1" applyAlignment="1" applyProtection="1">
      <alignment horizontal="left" vertical="center" wrapText="1"/>
      <protection hidden="1"/>
    </xf>
    <xf numFmtId="0" fontId="23" fillId="0" borderId="21" xfId="0" applyFont="1" applyFill="1" applyBorder="1" applyAlignment="1" applyProtection="1">
      <alignment horizontal="left" vertical="center" wrapText="1"/>
      <protection hidden="1"/>
    </xf>
    <xf numFmtId="0" fontId="23" fillId="0" borderId="19" xfId="0" applyFont="1" applyFill="1" applyBorder="1" applyAlignment="1" applyProtection="1">
      <alignment horizontal="left" vertical="center"/>
      <protection hidden="1"/>
    </xf>
    <xf numFmtId="0" fontId="23" fillId="0" borderId="20" xfId="0" applyFont="1" applyFill="1" applyBorder="1" applyAlignment="1" applyProtection="1">
      <alignment horizontal="left" vertical="center"/>
      <protection hidden="1"/>
    </xf>
    <xf numFmtId="0" fontId="23" fillId="0" borderId="21" xfId="0" applyFont="1" applyFill="1" applyBorder="1" applyAlignment="1" applyProtection="1">
      <alignment horizontal="left" vertical="center"/>
      <protection hidden="1"/>
    </xf>
    <xf numFmtId="0" fontId="23" fillId="0" borderId="10" xfId="0" applyFont="1" applyFill="1" applyBorder="1" applyAlignment="1" applyProtection="1">
      <alignment horizontal="left" vertical="center"/>
      <protection hidden="1"/>
    </xf>
    <xf numFmtId="0" fontId="23" fillId="0" borderId="0" xfId="0" applyFont="1" applyFill="1" applyBorder="1" applyAlignment="1" applyProtection="1">
      <alignment horizontal="left" vertical="center"/>
      <protection hidden="1"/>
    </xf>
    <xf numFmtId="0" fontId="23" fillId="0" borderId="11" xfId="0" applyFont="1" applyFill="1" applyBorder="1" applyAlignment="1" applyProtection="1">
      <alignment horizontal="left" vertical="center"/>
      <protection hidden="1"/>
    </xf>
    <xf numFmtId="0" fontId="23" fillId="0" borderId="0" xfId="0" applyFont="1" applyFill="1" applyBorder="1" applyAlignment="1" applyProtection="1">
      <alignment horizontal="center" vertical="top"/>
      <protection locked="0" hidden="1"/>
    </xf>
    <xf numFmtId="0" fontId="23" fillId="0" borderId="12" xfId="0" applyFont="1" applyFill="1" applyBorder="1" applyAlignment="1" applyProtection="1">
      <alignment horizontal="center" vertical="top"/>
      <protection locked="0" hidden="1"/>
    </xf>
    <xf numFmtId="0" fontId="23" fillId="0" borderId="45" xfId="0" applyFont="1" applyFill="1" applyBorder="1" applyAlignment="1" applyProtection="1">
      <alignment horizontal="center" vertical="center"/>
      <protection hidden="1"/>
    </xf>
    <xf numFmtId="0" fontId="23" fillId="0" borderId="13" xfId="0" applyFont="1" applyFill="1" applyBorder="1" applyAlignment="1" applyProtection="1">
      <alignment horizontal="left" vertical="center" wrapText="1"/>
      <protection hidden="1"/>
    </xf>
    <xf numFmtId="0" fontId="23" fillId="0" borderId="14" xfId="0" applyFont="1" applyFill="1" applyBorder="1" applyAlignment="1" applyProtection="1">
      <alignment horizontal="left" vertical="center" wrapText="1"/>
      <protection hidden="1"/>
    </xf>
    <xf numFmtId="0" fontId="23" fillId="0" borderId="15" xfId="0" applyFont="1" applyFill="1" applyBorder="1" applyAlignment="1" applyProtection="1">
      <alignment horizontal="left" vertical="center" wrapText="1"/>
      <protection hidden="1"/>
    </xf>
    <xf numFmtId="0" fontId="23" fillId="0" borderId="10" xfId="0" applyFont="1" applyFill="1" applyBorder="1" applyAlignment="1" applyProtection="1">
      <alignment horizontal="center" vertical="center"/>
      <protection locked="0" hidden="1"/>
    </xf>
    <xf numFmtId="0" fontId="23" fillId="0" borderId="40" xfId="0" applyFont="1" applyFill="1" applyBorder="1" applyAlignment="1" applyProtection="1">
      <alignment horizontal="center" vertical="center"/>
      <protection hidden="1"/>
    </xf>
    <xf numFmtId="0" fontId="23" fillId="0" borderId="60" xfId="0" applyFont="1" applyFill="1" applyBorder="1" applyAlignment="1" applyProtection="1">
      <alignment horizontal="center" vertical="center"/>
      <protection hidden="1"/>
    </xf>
    <xf numFmtId="0" fontId="23" fillId="0" borderId="36" xfId="0" applyFont="1" applyFill="1" applyBorder="1" applyAlignment="1" applyProtection="1">
      <alignment vertical="center" wrapText="1"/>
      <protection hidden="1"/>
    </xf>
    <xf numFmtId="0" fontId="23" fillId="0" borderId="37" xfId="0" applyFont="1" applyFill="1" applyBorder="1" applyAlignment="1" applyProtection="1">
      <alignment vertical="center"/>
      <protection hidden="1"/>
    </xf>
    <xf numFmtId="0" fontId="23" fillId="0" borderId="38" xfId="0" applyFont="1" applyFill="1" applyBorder="1" applyAlignment="1" applyProtection="1">
      <alignment vertical="center"/>
      <protection hidden="1"/>
    </xf>
    <xf numFmtId="0" fontId="23" fillId="0" borderId="36" xfId="0" applyFont="1" applyFill="1" applyBorder="1" applyAlignment="1" applyProtection="1">
      <alignment vertical="center"/>
      <protection hidden="1"/>
    </xf>
    <xf numFmtId="0" fontId="23" fillId="0" borderId="19" xfId="0" applyFont="1" applyFill="1" applyBorder="1" applyAlignment="1" applyProtection="1">
      <alignment vertical="center"/>
      <protection hidden="1"/>
    </xf>
    <xf numFmtId="0" fontId="23" fillId="0" borderId="20" xfId="0" applyFont="1" applyFill="1" applyBorder="1" applyAlignment="1" applyProtection="1">
      <alignment vertical="center"/>
      <protection hidden="1"/>
    </xf>
    <xf numFmtId="0" fontId="23" fillId="0" borderId="21" xfId="0" applyFont="1" applyFill="1" applyBorder="1" applyAlignment="1" applyProtection="1">
      <alignment vertical="center"/>
      <protection hidden="1"/>
    </xf>
    <xf numFmtId="0" fontId="23" fillId="0" borderId="46" xfId="0" applyFont="1" applyFill="1" applyBorder="1" applyAlignment="1" applyProtection="1">
      <alignment vertical="center" wrapText="1"/>
      <protection hidden="1"/>
    </xf>
    <xf numFmtId="0" fontId="23" fillId="0" borderId="0" xfId="0" applyFont="1" applyFill="1" applyBorder="1" applyAlignment="1" applyProtection="1">
      <alignment horizontal="center" vertical="top" wrapText="1"/>
      <protection hidden="1"/>
    </xf>
    <xf numFmtId="0" fontId="23" fillId="0" borderId="12" xfId="0" applyFont="1" applyFill="1" applyBorder="1" applyAlignment="1" applyProtection="1">
      <alignment horizontal="center" vertical="top" wrapText="1"/>
      <protection hidden="1"/>
    </xf>
    <xf numFmtId="0" fontId="23" fillId="0" borderId="19" xfId="0" applyFont="1" applyFill="1" applyBorder="1" applyAlignment="1" applyProtection="1">
      <alignment vertical="center" wrapText="1"/>
      <protection hidden="1"/>
    </xf>
    <xf numFmtId="0" fontId="23" fillId="0" borderId="20" xfId="0" applyFont="1" applyFill="1" applyBorder="1" applyAlignment="1" applyProtection="1">
      <alignment vertical="center" wrapText="1"/>
      <protection hidden="1"/>
    </xf>
    <xf numFmtId="0" fontId="23" fillId="0" borderId="25" xfId="0" applyFont="1" applyFill="1" applyBorder="1" applyAlignment="1" applyProtection="1">
      <alignment horizontal="left" vertical="center"/>
      <protection hidden="1"/>
    </xf>
    <xf numFmtId="0" fontId="23" fillId="0" borderId="26" xfId="0" applyFont="1" applyFill="1" applyBorder="1" applyAlignment="1" applyProtection="1">
      <alignment horizontal="left" vertical="center"/>
      <protection hidden="1"/>
    </xf>
    <xf numFmtId="0" fontId="23" fillId="0" borderId="18" xfId="0" applyFont="1" applyFill="1" applyBorder="1" applyAlignment="1" applyProtection="1">
      <alignment horizontal="left" vertical="center"/>
      <protection hidden="1"/>
    </xf>
    <xf numFmtId="0" fontId="23" fillId="0" borderId="13" xfId="0" applyFont="1" applyFill="1" applyBorder="1" applyAlignment="1" applyProtection="1">
      <alignment horizontal="left" vertical="center"/>
      <protection hidden="1"/>
    </xf>
    <xf numFmtId="0" fontId="23" fillId="0" borderId="14" xfId="0" applyFont="1" applyFill="1" applyBorder="1" applyAlignment="1" applyProtection="1">
      <alignment horizontal="left" vertical="center"/>
      <protection hidden="1"/>
    </xf>
    <xf numFmtId="0" fontId="23" fillId="0" borderId="15" xfId="0" applyFont="1" applyFill="1" applyBorder="1" applyAlignment="1" applyProtection="1">
      <alignment horizontal="left" vertical="center"/>
      <protection hidden="1"/>
    </xf>
    <xf numFmtId="0" fontId="23" fillId="0" borderId="16" xfId="0" applyFont="1" applyFill="1" applyBorder="1" applyAlignment="1" applyProtection="1">
      <alignment horizontal="left" vertical="center"/>
      <protection hidden="1"/>
    </xf>
    <xf numFmtId="0" fontId="23" fillId="0" borderId="12" xfId="0" applyFont="1" applyFill="1" applyBorder="1" applyAlignment="1" applyProtection="1">
      <alignment horizontal="left" vertical="center"/>
      <protection hidden="1"/>
    </xf>
    <xf numFmtId="0" fontId="23" fillId="0" borderId="17" xfId="0" applyFont="1" applyFill="1" applyBorder="1" applyAlignment="1" applyProtection="1">
      <alignment horizontal="left" vertical="center"/>
      <protection hidden="1"/>
    </xf>
    <xf numFmtId="0" fontId="23" fillId="0" borderId="21" xfId="0" applyFont="1" applyFill="1" applyBorder="1" applyAlignment="1" applyProtection="1">
      <alignment vertical="center" wrapText="1"/>
      <protection hidden="1"/>
    </xf>
    <xf numFmtId="0" fontId="23" fillId="0" borderId="36" xfId="0" applyFont="1" applyFill="1" applyBorder="1" applyAlignment="1" applyProtection="1">
      <alignment horizontal="left" vertical="center"/>
      <protection hidden="1"/>
    </xf>
    <xf numFmtId="0" fontId="23" fillId="0" borderId="37" xfId="0" applyFont="1" applyFill="1" applyBorder="1" applyAlignment="1" applyProtection="1">
      <alignment horizontal="left" vertical="center"/>
      <protection hidden="1"/>
    </xf>
    <xf numFmtId="0" fontId="23" fillId="0" borderId="38" xfId="0" applyFont="1" applyFill="1" applyBorder="1" applyAlignment="1" applyProtection="1">
      <alignment horizontal="left" vertical="center"/>
      <protection hidden="1"/>
    </xf>
    <xf numFmtId="0" fontId="23" fillId="0" borderId="22" xfId="0" applyFont="1" applyFill="1" applyBorder="1" applyAlignment="1" applyProtection="1">
      <alignment horizontal="center" vertical="center"/>
      <protection locked="0" hidden="1"/>
    </xf>
    <xf numFmtId="0" fontId="23" fillId="0" borderId="35" xfId="0" applyFont="1" applyFill="1" applyBorder="1" applyAlignment="1" applyProtection="1">
      <alignment horizontal="center" vertical="center"/>
      <protection locked="0" hidden="1"/>
    </xf>
    <xf numFmtId="0" fontId="23" fillId="0" borderId="39" xfId="0" applyFont="1" applyFill="1" applyBorder="1" applyAlignment="1" applyProtection="1">
      <alignment horizontal="center" vertical="center"/>
      <protection locked="0" hidden="1"/>
    </xf>
    <xf numFmtId="0" fontId="23" fillId="0" borderId="55" xfId="0" applyFont="1" applyFill="1" applyBorder="1" applyAlignment="1" applyProtection="1">
      <alignment vertical="center" wrapText="1"/>
      <protection hidden="1"/>
    </xf>
    <xf numFmtId="0" fontId="23" fillId="0" borderId="55" xfId="0" applyFont="1" applyFill="1" applyBorder="1" applyAlignment="1" applyProtection="1">
      <alignment vertical="center"/>
      <protection hidden="1"/>
    </xf>
    <xf numFmtId="0" fontId="7" fillId="0" borderId="0" xfId="0" applyFont="1" applyFill="1" applyAlignment="1" applyProtection="1">
      <alignment horizontal="center" vertical="center"/>
      <protection hidden="1"/>
    </xf>
    <xf numFmtId="0" fontId="22" fillId="0" borderId="26" xfId="0" applyFont="1" applyFill="1" applyBorder="1" applyAlignment="1" applyProtection="1">
      <protection hidden="1"/>
    </xf>
    <xf numFmtId="0" fontId="22" fillId="0" borderId="12" xfId="0" applyFont="1" applyFill="1" applyBorder="1" applyAlignment="1" applyProtection="1">
      <protection hidden="1"/>
    </xf>
    <xf numFmtId="0" fontId="21" fillId="0" borderId="26" xfId="0" applyFont="1" applyFill="1" applyBorder="1" applyAlignment="1" applyProtection="1">
      <alignment horizontal="center"/>
      <protection hidden="1"/>
    </xf>
    <xf numFmtId="0" fontId="21" fillId="0" borderId="12" xfId="0" applyFont="1" applyFill="1" applyBorder="1" applyAlignment="1" applyProtection="1">
      <alignment horizontal="center"/>
      <protection hidden="1"/>
    </xf>
    <xf numFmtId="0" fontId="22" fillId="0" borderId="0" xfId="0" applyFont="1" applyFill="1" applyBorder="1" applyAlignment="1" applyProtection="1">
      <alignment horizontal="left" shrinkToFit="1"/>
      <protection locked="0" hidden="1"/>
    </xf>
    <xf numFmtId="0" fontId="22" fillId="0" borderId="12" xfId="0" applyFont="1" applyFill="1" applyBorder="1" applyAlignment="1" applyProtection="1">
      <alignment horizontal="left" shrinkToFit="1"/>
      <protection locked="0" hidden="1"/>
    </xf>
    <xf numFmtId="0" fontId="22" fillId="0" borderId="0" xfId="0" applyFont="1" applyFill="1" applyBorder="1" applyAlignment="1" applyProtection="1">
      <protection hidden="1"/>
    </xf>
    <xf numFmtId="0" fontId="21" fillId="0" borderId="0" xfId="0" applyFont="1" applyFill="1" applyBorder="1" applyAlignment="1" applyProtection="1">
      <alignment horizontal="center"/>
      <protection hidden="1"/>
    </xf>
    <xf numFmtId="0" fontId="22" fillId="0" borderId="0" xfId="0" applyFont="1" applyFill="1" applyAlignment="1" applyProtection="1">
      <alignment horizontal="right" vertical="center"/>
      <protection hidden="1"/>
    </xf>
    <xf numFmtId="0" fontId="21" fillId="0" borderId="0" xfId="0" applyFont="1" applyFill="1" applyAlignment="1" applyProtection="1">
      <alignment horizontal="center" vertical="center"/>
      <protection hidden="1"/>
    </xf>
    <xf numFmtId="0" fontId="21" fillId="0" borderId="0" xfId="0" applyFont="1" applyFill="1" applyAlignment="1" applyProtection="1">
      <alignment horizontal="center" vertical="center"/>
      <protection locked="0" hidden="1"/>
    </xf>
    <xf numFmtId="0" fontId="22" fillId="0" borderId="0" xfId="0" applyFont="1" applyFill="1" applyBorder="1" applyAlignment="1" applyProtection="1">
      <alignment horizontal="center"/>
      <protection hidden="1"/>
    </xf>
    <xf numFmtId="0" fontId="22" fillId="0" borderId="0" xfId="0" applyFont="1" applyFill="1" applyAlignment="1" applyProtection="1">
      <alignment horizontal="center"/>
      <protection hidden="1"/>
    </xf>
    <xf numFmtId="0" fontId="22" fillId="0" borderId="12" xfId="0" applyFont="1" applyFill="1" applyBorder="1" applyAlignment="1" applyProtection="1">
      <alignment horizontal="center"/>
      <protection hidden="1"/>
    </xf>
    <xf numFmtId="0" fontId="23" fillId="0" borderId="46" xfId="0" applyFont="1" applyFill="1" applyBorder="1" applyAlignment="1" applyProtection="1">
      <alignment horizontal="center" vertical="center"/>
      <protection hidden="1"/>
    </xf>
    <xf numFmtId="0" fontId="23" fillId="0" borderId="47" xfId="0" applyFont="1" applyFill="1" applyBorder="1" applyAlignment="1" applyProtection="1">
      <alignment horizontal="center" vertical="center"/>
      <protection hidden="1"/>
    </xf>
    <xf numFmtId="0" fontId="23" fillId="0" borderId="0" xfId="0" applyFont="1" applyFill="1" applyBorder="1" applyAlignment="1" applyProtection="1">
      <alignment horizontal="left" vertical="top"/>
      <protection hidden="1"/>
    </xf>
    <xf numFmtId="0" fontId="23" fillId="0" borderId="25" xfId="0" applyFont="1" applyFill="1" applyBorder="1" applyAlignment="1" applyProtection="1">
      <protection hidden="1"/>
    </xf>
    <xf numFmtId="0" fontId="23" fillId="0" borderId="26" xfId="0" applyFont="1" applyFill="1" applyBorder="1" applyAlignment="1" applyProtection="1">
      <protection hidden="1"/>
    </xf>
    <xf numFmtId="0" fontId="23" fillId="0" borderId="18" xfId="0" applyFont="1" applyFill="1" applyBorder="1" applyAlignment="1" applyProtection="1">
      <protection hidden="1"/>
    </xf>
    <xf numFmtId="0" fontId="23" fillId="0" borderId="16" xfId="0" applyFont="1" applyFill="1" applyBorder="1" applyAlignment="1" applyProtection="1">
      <protection hidden="1"/>
    </xf>
    <xf numFmtId="0" fontId="23" fillId="0" borderId="12" xfId="0" applyFont="1" applyFill="1" applyBorder="1" applyAlignment="1" applyProtection="1">
      <protection hidden="1"/>
    </xf>
    <xf numFmtId="0" fontId="23" fillId="0" borderId="17" xfId="0" applyFont="1" applyFill="1" applyBorder="1" applyAlignment="1" applyProtection="1">
      <protection hidden="1"/>
    </xf>
    <xf numFmtId="0" fontId="22" fillId="0" borderId="0" xfId="0" applyFont="1" applyFill="1" applyBorder="1" applyAlignment="1" applyProtection="1">
      <alignment horizontal="center"/>
      <protection locked="0" hidden="1"/>
    </xf>
    <xf numFmtId="0" fontId="22" fillId="0" borderId="12" xfId="0" applyFont="1" applyFill="1" applyBorder="1" applyAlignment="1" applyProtection="1">
      <alignment horizontal="center"/>
      <protection locked="0" hidden="1"/>
    </xf>
    <xf numFmtId="0" fontId="23" fillId="0" borderId="13" xfId="0" applyFont="1" applyFill="1" applyBorder="1" applyAlignment="1" applyProtection="1">
      <alignment horizontal="center" vertical="center"/>
      <protection hidden="1"/>
    </xf>
    <xf numFmtId="0" fontId="23" fillId="0" borderId="14" xfId="0" applyFont="1" applyFill="1" applyBorder="1" applyAlignment="1" applyProtection="1">
      <alignment horizontal="center" vertical="center"/>
      <protection hidden="1"/>
    </xf>
    <xf numFmtId="0" fontId="23" fillId="0" borderId="15" xfId="0" applyFont="1" applyFill="1" applyBorder="1" applyAlignment="1" applyProtection="1">
      <alignment horizontal="center" vertical="center"/>
      <protection hidden="1"/>
    </xf>
    <xf numFmtId="0" fontId="23" fillId="0" borderId="55" xfId="0" applyFont="1" applyFill="1" applyBorder="1" applyAlignment="1" applyProtection="1">
      <alignment horizontal="left" vertical="center"/>
      <protection hidden="1"/>
    </xf>
    <xf numFmtId="0" fontId="23" fillId="0" borderId="49" xfId="0" applyFont="1" applyFill="1" applyBorder="1" applyAlignment="1" applyProtection="1">
      <alignment horizontal="left" vertical="center"/>
      <protection hidden="1"/>
    </xf>
    <xf numFmtId="38" fontId="23" fillId="0" borderId="10" xfId="33" applyFont="1" applyFill="1" applyBorder="1" applyAlignment="1" applyProtection="1">
      <alignment horizontal="left" vertical="center"/>
      <protection hidden="1"/>
    </xf>
    <xf numFmtId="38" fontId="23" fillId="0" borderId="0" xfId="33" applyFont="1" applyFill="1" applyBorder="1" applyAlignment="1" applyProtection="1">
      <alignment horizontal="left" vertical="center"/>
      <protection hidden="1"/>
    </xf>
    <xf numFmtId="38" fontId="23" fillId="0" borderId="11" xfId="33" applyFont="1" applyFill="1" applyBorder="1" applyAlignment="1" applyProtection="1">
      <alignment horizontal="left" vertical="center"/>
      <protection hidden="1"/>
    </xf>
    <xf numFmtId="0" fontId="22" fillId="0" borderId="47" xfId="0" applyFont="1" applyFill="1" applyBorder="1" applyAlignment="1" applyProtection="1">
      <alignment vertical="center"/>
      <protection hidden="1"/>
    </xf>
    <xf numFmtId="0" fontId="23" fillId="0" borderId="25" xfId="0" applyFont="1" applyFill="1" applyBorder="1" applyAlignment="1" applyProtection="1">
      <alignment horizontal="left" vertical="center" shrinkToFit="1"/>
      <protection locked="0" hidden="1"/>
    </xf>
    <xf numFmtId="0" fontId="23" fillId="0" borderId="26" xfId="0" applyFont="1" applyFill="1" applyBorder="1" applyAlignment="1" applyProtection="1">
      <alignment horizontal="left" vertical="center" shrinkToFit="1"/>
      <protection locked="0" hidden="1"/>
    </xf>
    <xf numFmtId="0" fontId="23" fillId="0" borderId="18" xfId="0" applyFont="1" applyFill="1" applyBorder="1" applyAlignment="1" applyProtection="1">
      <alignment horizontal="left" vertical="center" shrinkToFit="1"/>
      <protection locked="0" hidden="1"/>
    </xf>
    <xf numFmtId="0" fontId="23" fillId="0" borderId="16" xfId="0" applyFont="1" applyFill="1" applyBorder="1" applyAlignment="1" applyProtection="1">
      <alignment horizontal="left" vertical="center" shrinkToFit="1"/>
      <protection locked="0" hidden="1"/>
    </xf>
    <xf numFmtId="0" fontId="23" fillId="0" borderId="12" xfId="0" applyFont="1" applyFill="1" applyBorder="1" applyAlignment="1" applyProtection="1">
      <alignment horizontal="left" vertical="center" shrinkToFit="1"/>
      <protection locked="0" hidden="1"/>
    </xf>
    <xf numFmtId="0" fontId="23" fillId="0" borderId="17" xfId="0" applyFont="1" applyFill="1" applyBorder="1" applyAlignment="1" applyProtection="1">
      <alignment horizontal="left" vertical="center" shrinkToFit="1"/>
      <protection locked="0" hidden="1"/>
    </xf>
    <xf numFmtId="0" fontId="22" fillId="0" borderId="46" xfId="0" applyFont="1" applyFill="1" applyBorder="1" applyAlignment="1" applyProtection="1">
      <alignment horizontal="left" vertical="center"/>
      <protection hidden="1"/>
    </xf>
    <xf numFmtId="0" fontId="1" fillId="0" borderId="46" xfId="0" applyFont="1" applyFill="1" applyBorder="1" applyAlignment="1" applyProtection="1">
      <alignment vertical="center"/>
      <protection hidden="1"/>
    </xf>
    <xf numFmtId="0" fontId="22" fillId="0" borderId="48" xfId="0" applyFont="1" applyFill="1" applyBorder="1" applyAlignment="1" applyProtection="1">
      <alignment horizontal="left" vertical="center"/>
      <protection hidden="1"/>
    </xf>
    <xf numFmtId="0" fontId="1" fillId="0" borderId="48" xfId="0" applyFont="1" applyFill="1" applyBorder="1" applyAlignment="1" applyProtection="1">
      <alignment vertical="center"/>
      <protection hidden="1"/>
    </xf>
    <xf numFmtId="0" fontId="1" fillId="0" borderId="47" xfId="0" applyFont="1" applyFill="1" applyBorder="1" applyAlignment="1" applyProtection="1">
      <alignment vertical="center"/>
      <protection hidden="1"/>
    </xf>
    <xf numFmtId="0" fontId="23" fillId="0" borderId="29" xfId="0" applyFont="1" applyFill="1" applyBorder="1" applyAlignment="1" applyProtection="1">
      <alignment horizontal="center" vertical="center"/>
      <protection locked="0" hidden="1"/>
    </xf>
    <xf numFmtId="0" fontId="23" fillId="0" borderId="54" xfId="0" applyFont="1" applyFill="1" applyBorder="1" applyAlignment="1" applyProtection="1">
      <alignment horizontal="center" vertical="center"/>
      <protection locked="0" hidden="1"/>
    </xf>
    <xf numFmtId="0" fontId="23" fillId="0" borderId="25" xfId="0" applyFont="1" applyFill="1" applyBorder="1" applyAlignment="1" applyProtection="1">
      <alignment horizontal="left" vertical="center" shrinkToFit="1"/>
      <protection hidden="1"/>
    </xf>
    <xf numFmtId="0" fontId="23" fillId="0" borderId="26" xfId="0" applyFont="1" applyFill="1" applyBorder="1" applyAlignment="1" applyProtection="1">
      <alignment horizontal="left" vertical="center" shrinkToFit="1"/>
      <protection hidden="1"/>
    </xf>
    <xf numFmtId="0" fontId="23" fillId="0" borderId="18" xfId="0" applyFont="1" applyFill="1" applyBorder="1" applyAlignment="1" applyProtection="1">
      <alignment horizontal="left" vertical="center" shrinkToFit="1"/>
      <protection hidden="1"/>
    </xf>
    <xf numFmtId="0" fontId="23" fillId="0" borderId="16" xfId="0" applyFont="1" applyFill="1" applyBorder="1" applyAlignment="1" applyProtection="1">
      <alignment horizontal="left" vertical="center" shrinkToFit="1"/>
      <protection hidden="1"/>
    </xf>
    <xf numFmtId="0" fontId="23" fillId="0" borderId="12" xfId="0" applyFont="1" applyFill="1" applyBorder="1" applyAlignment="1" applyProtection="1">
      <alignment horizontal="left" vertical="center" shrinkToFit="1"/>
      <protection hidden="1"/>
    </xf>
    <xf numFmtId="0" fontId="23" fillId="0" borderId="17" xfId="0" applyFont="1" applyFill="1" applyBorder="1" applyAlignment="1" applyProtection="1">
      <alignment horizontal="left" vertical="center" shrinkToFit="1"/>
      <protection hidden="1"/>
    </xf>
    <xf numFmtId="0" fontId="23" fillId="0" borderId="16" xfId="0" applyFont="1" applyFill="1" applyBorder="1" applyAlignment="1" applyProtection="1">
      <alignment horizontal="center" vertical="center"/>
      <protection locked="0" hidden="1"/>
    </xf>
    <xf numFmtId="0" fontId="23" fillId="0" borderId="25" xfId="0" applyFont="1" applyFill="1" applyBorder="1" applyAlignment="1" applyProtection="1">
      <alignment horizontal="center" vertical="center" wrapText="1" shrinkToFit="1"/>
      <protection hidden="1"/>
    </xf>
    <xf numFmtId="0" fontId="23" fillId="0" borderId="18" xfId="0" applyFont="1" applyFill="1" applyBorder="1" applyAlignment="1" applyProtection="1">
      <alignment horizontal="center" vertical="center" wrapText="1" shrinkToFit="1"/>
      <protection hidden="1"/>
    </xf>
    <xf numFmtId="0" fontId="23" fillId="0" borderId="10" xfId="0" applyFont="1" applyFill="1" applyBorder="1" applyAlignment="1" applyProtection="1">
      <alignment horizontal="center" vertical="center" wrapText="1" shrinkToFit="1"/>
      <protection hidden="1"/>
    </xf>
    <xf numFmtId="0" fontId="23" fillId="0" borderId="11" xfId="0" applyFont="1" applyFill="1" applyBorder="1" applyAlignment="1" applyProtection="1">
      <alignment horizontal="center" vertical="center" wrapText="1" shrinkToFit="1"/>
      <protection hidden="1"/>
    </xf>
    <xf numFmtId="0" fontId="23" fillId="0" borderId="16" xfId="0" applyFont="1" applyFill="1" applyBorder="1" applyAlignment="1" applyProtection="1">
      <alignment horizontal="center" vertical="center" wrapText="1" shrinkToFit="1"/>
      <protection hidden="1"/>
    </xf>
    <xf numFmtId="0" fontId="23" fillId="0" borderId="17" xfId="0" applyFont="1" applyFill="1" applyBorder="1" applyAlignment="1" applyProtection="1">
      <alignment horizontal="center" vertical="center" wrapText="1" shrinkToFit="1"/>
      <protection hidden="1"/>
    </xf>
    <xf numFmtId="0" fontId="22" fillId="0" borderId="26" xfId="0" applyFont="1" applyFill="1" applyBorder="1" applyAlignment="1" applyProtection="1">
      <alignment horizontal="left"/>
      <protection hidden="1"/>
    </xf>
    <xf numFmtId="0" fontId="22" fillId="0" borderId="12" xfId="0" applyFont="1" applyFill="1" applyBorder="1" applyAlignment="1" applyProtection="1">
      <alignment horizontal="left"/>
      <protection hidden="1"/>
    </xf>
    <xf numFmtId="0" fontId="22" fillId="0" borderId="26" xfId="0" applyFont="1" applyFill="1" applyBorder="1" applyAlignment="1" applyProtection="1">
      <alignment horizontal="left"/>
      <protection locked="0" hidden="1"/>
    </xf>
    <xf numFmtId="0" fontId="22" fillId="0" borderId="12" xfId="0" applyFont="1" applyFill="1" applyBorder="1" applyAlignment="1" applyProtection="1">
      <alignment horizontal="left"/>
      <protection locked="0" hidden="1"/>
    </xf>
    <xf numFmtId="0" fontId="22" fillId="0" borderId="26" xfId="0" applyFont="1" applyFill="1" applyBorder="1" applyAlignment="1" applyProtection="1">
      <alignment horizontal="center" vertical="center"/>
      <protection hidden="1"/>
    </xf>
    <xf numFmtId="0" fontId="22" fillId="0" borderId="12" xfId="0" applyFont="1" applyFill="1" applyBorder="1" applyAlignment="1" applyProtection="1">
      <alignment horizontal="center" vertical="center"/>
      <protection hidden="1"/>
    </xf>
    <xf numFmtId="0" fontId="23" fillId="0" borderId="36" xfId="0" applyFont="1" applyFill="1" applyBorder="1" applyAlignment="1" applyProtection="1">
      <alignment horizontal="left" vertical="center" wrapText="1"/>
      <protection hidden="1"/>
    </xf>
    <xf numFmtId="0" fontId="23" fillId="0" borderId="14" xfId="0" applyFont="1" applyFill="1" applyBorder="1" applyAlignment="1" applyProtection="1">
      <alignment horizontal="center" vertical="top"/>
      <protection hidden="1"/>
    </xf>
    <xf numFmtId="0" fontId="22" fillId="0" borderId="0" xfId="0" applyFont="1" applyFill="1" applyAlignment="1" applyProtection="1">
      <alignment horizontal="center" vertical="center"/>
      <protection locked="0" hidden="1"/>
    </xf>
    <xf numFmtId="0" fontId="22" fillId="0" borderId="12" xfId="0" applyFont="1" applyFill="1" applyBorder="1" applyAlignment="1" applyProtection="1">
      <alignment horizontal="center" vertical="center"/>
      <protection locked="0" hidden="1"/>
    </xf>
    <xf numFmtId="0" fontId="22" fillId="0" borderId="0" xfId="0" applyFont="1" applyFill="1" applyBorder="1" applyAlignment="1" applyProtection="1">
      <alignment horizontal="center" vertical="center"/>
      <protection hidden="1"/>
    </xf>
    <xf numFmtId="0" fontId="22" fillId="0" borderId="26" xfId="0" applyFont="1" applyFill="1" applyBorder="1" applyAlignment="1" applyProtection="1">
      <alignment horizontal="center" vertical="center"/>
      <protection locked="0" hidden="1"/>
    </xf>
    <xf numFmtId="0" fontId="23" fillId="0" borderId="19" xfId="0" applyFont="1" applyFill="1" applyBorder="1" applyAlignment="1" applyProtection="1">
      <alignment horizontal="left" vertical="top"/>
      <protection hidden="1"/>
    </xf>
    <xf numFmtId="0" fontId="23" fillId="0" borderId="20" xfId="0" applyFont="1" applyFill="1" applyBorder="1" applyAlignment="1" applyProtection="1">
      <alignment horizontal="left" vertical="top"/>
      <protection hidden="1"/>
    </xf>
    <xf numFmtId="0" fontId="23" fillId="0" borderId="21" xfId="0" applyFont="1" applyFill="1" applyBorder="1" applyAlignment="1" applyProtection="1">
      <alignment horizontal="left" vertical="top"/>
      <protection hidden="1"/>
    </xf>
    <xf numFmtId="0" fontId="23" fillId="0" borderId="10" xfId="0" applyFont="1" applyFill="1" applyBorder="1" applyAlignment="1" applyProtection="1">
      <alignment horizontal="left" vertical="top"/>
      <protection hidden="1"/>
    </xf>
    <xf numFmtId="0" fontId="23" fillId="0" borderId="11" xfId="0" applyFont="1" applyFill="1" applyBorder="1" applyAlignment="1" applyProtection="1">
      <alignment horizontal="left" vertical="top"/>
      <protection hidden="1"/>
    </xf>
    <xf numFmtId="0" fontId="23" fillId="0" borderId="10" xfId="0" applyFont="1" applyFill="1" applyBorder="1" applyAlignment="1" applyProtection="1">
      <alignment horizontal="left" vertical="top" wrapText="1"/>
      <protection hidden="1"/>
    </xf>
    <xf numFmtId="0" fontId="23" fillId="0" borderId="0" xfId="0" applyFont="1" applyFill="1" applyBorder="1" applyAlignment="1" applyProtection="1">
      <alignment horizontal="left" vertical="top" wrapText="1"/>
      <protection hidden="1"/>
    </xf>
    <xf numFmtId="0" fontId="23" fillId="0" borderId="11" xfId="0" applyFont="1" applyFill="1" applyBorder="1" applyAlignment="1" applyProtection="1">
      <alignment horizontal="left" vertical="top" wrapText="1"/>
      <protection hidden="1"/>
    </xf>
    <xf numFmtId="0" fontId="23" fillId="0" borderId="13" xfId="0" applyFont="1" applyFill="1" applyBorder="1" applyAlignment="1" applyProtection="1">
      <alignment horizontal="left" vertical="top" wrapText="1"/>
      <protection hidden="1"/>
    </xf>
    <xf numFmtId="0" fontId="23" fillId="0" borderId="14" xfId="0" applyFont="1" applyFill="1" applyBorder="1" applyAlignment="1" applyProtection="1">
      <alignment horizontal="left" vertical="top" wrapText="1"/>
      <protection hidden="1"/>
    </xf>
    <xf numFmtId="0" fontId="23" fillId="0" borderId="15" xfId="0" applyFont="1" applyFill="1" applyBorder="1" applyAlignment="1" applyProtection="1">
      <alignment horizontal="left" vertical="top" wrapText="1"/>
      <protection hidden="1"/>
    </xf>
    <xf numFmtId="0" fontId="23" fillId="0" borderId="40" xfId="0" applyFont="1" applyFill="1" applyBorder="1" applyAlignment="1" applyProtection="1">
      <alignment horizontal="center" vertical="center"/>
      <protection locked="0" hidden="1"/>
    </xf>
    <xf numFmtId="0" fontId="23" fillId="0" borderId="41" xfId="0" applyFont="1" applyFill="1" applyBorder="1" applyAlignment="1" applyProtection="1">
      <alignment horizontal="center" vertical="center"/>
      <protection locked="0" hidden="1"/>
    </xf>
    <xf numFmtId="0" fontId="23" fillId="0" borderId="42" xfId="0" applyFont="1" applyFill="1" applyBorder="1" applyAlignment="1" applyProtection="1">
      <alignment horizontal="center" vertical="center"/>
      <protection locked="0" hidden="1"/>
    </xf>
    <xf numFmtId="0" fontId="23" fillId="0" borderId="44" xfId="0" applyFont="1" applyFill="1" applyBorder="1" applyAlignment="1" applyProtection="1">
      <alignment horizontal="center" vertical="center"/>
      <protection locked="0" hidden="1"/>
    </xf>
    <xf numFmtId="0" fontId="23" fillId="0" borderId="61" xfId="0" applyFont="1" applyFill="1" applyBorder="1" applyAlignment="1" applyProtection="1">
      <alignment horizontal="center" vertical="center"/>
      <protection locked="0" hidden="1"/>
    </xf>
    <xf numFmtId="0" fontId="23" fillId="0" borderId="51" xfId="0" applyFont="1" applyFill="1" applyBorder="1" applyAlignment="1" applyProtection="1">
      <alignment horizontal="center" vertical="center"/>
      <protection locked="0" hidden="1"/>
    </xf>
    <xf numFmtId="0" fontId="23" fillId="0" borderId="10" xfId="0" applyFont="1" applyFill="1" applyBorder="1" applyAlignment="1" applyProtection="1">
      <alignment horizontal="right" vertical="top" wrapText="1"/>
      <protection hidden="1"/>
    </xf>
    <xf numFmtId="0" fontId="23" fillId="0" borderId="0" xfId="0" applyFont="1" applyFill="1" applyBorder="1" applyAlignment="1" applyProtection="1">
      <alignment horizontal="right" vertical="top" wrapText="1"/>
      <protection hidden="1"/>
    </xf>
    <xf numFmtId="0" fontId="23" fillId="0" borderId="16" xfId="0" applyFont="1" applyFill="1" applyBorder="1" applyAlignment="1" applyProtection="1">
      <alignment horizontal="right" vertical="top" wrapText="1"/>
      <protection hidden="1"/>
    </xf>
    <xf numFmtId="0" fontId="23" fillId="0" borderId="12" xfId="0" applyFont="1" applyFill="1" applyBorder="1" applyAlignment="1" applyProtection="1">
      <alignment horizontal="right" vertical="top" wrapText="1"/>
      <protection hidden="1"/>
    </xf>
    <xf numFmtId="0" fontId="22" fillId="0" borderId="23" xfId="0" applyFont="1" applyFill="1" applyBorder="1" applyAlignment="1">
      <alignment horizontal="center" vertical="center"/>
    </xf>
    <xf numFmtId="0" fontId="22" fillId="0" borderId="46" xfId="0" applyFont="1" applyFill="1" applyBorder="1" applyAlignment="1">
      <alignment horizontal="center" vertical="center"/>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0" fontId="22" fillId="0" borderId="0" xfId="0" applyFont="1" applyFill="1" applyBorder="1" applyProtection="1">
      <alignment vertical="center"/>
      <protection hidden="1"/>
    </xf>
    <xf numFmtId="0" fontId="22" fillId="0" borderId="26" xfId="0" applyFont="1" applyFill="1" applyBorder="1" applyProtection="1">
      <alignment vertical="center"/>
      <protection hidden="1"/>
    </xf>
    <xf numFmtId="0" fontId="23" fillId="0" borderId="10" xfId="0" applyFont="1" applyFill="1" applyBorder="1" applyAlignment="1" applyProtection="1">
      <alignment horizontal="center"/>
      <protection hidden="1"/>
    </xf>
    <xf numFmtId="0" fontId="23" fillId="0" borderId="0" xfId="0" applyFont="1" applyFill="1" applyBorder="1" applyAlignment="1" applyProtection="1">
      <alignment horizontal="center"/>
      <protection hidden="1"/>
    </xf>
    <xf numFmtId="0" fontId="23" fillId="0" borderId="0" xfId="0" applyFont="1" applyFill="1" applyBorder="1" applyAlignment="1" applyProtection="1">
      <alignment horizontal="center"/>
      <protection locked="0" hidden="1"/>
    </xf>
    <xf numFmtId="0" fontId="23" fillId="0" borderId="11" xfId="0" applyFont="1" applyFill="1" applyBorder="1" applyAlignment="1" applyProtection="1">
      <alignment horizontal="center"/>
      <protection hidden="1"/>
    </xf>
    <xf numFmtId="0" fontId="23" fillId="0" borderId="12" xfId="0" applyFont="1" applyFill="1" applyBorder="1" applyAlignment="1" applyProtection="1">
      <alignment horizontal="center"/>
      <protection locked="0" hidden="1"/>
    </xf>
    <xf numFmtId="0" fontId="23" fillId="0" borderId="12" xfId="0" applyFont="1" applyFill="1" applyBorder="1" applyAlignment="1" applyProtection="1">
      <alignment horizontal="center"/>
      <protection hidden="1"/>
    </xf>
    <xf numFmtId="0" fontId="23" fillId="0" borderId="25" xfId="0" applyFont="1" applyFill="1" applyBorder="1" applyAlignment="1" applyProtection="1">
      <alignment horizontal="center"/>
      <protection hidden="1"/>
    </xf>
    <xf numFmtId="0" fontId="23" fillId="0" borderId="26" xfId="0" applyFont="1" applyFill="1" applyBorder="1" applyAlignment="1" applyProtection="1">
      <alignment horizontal="center"/>
      <protection hidden="1"/>
    </xf>
    <xf numFmtId="38" fontId="23" fillId="0" borderId="26" xfId="33" applyFont="1" applyFill="1" applyBorder="1" applyAlignment="1" applyProtection="1">
      <alignment horizontal="center"/>
      <protection locked="0" hidden="1"/>
    </xf>
    <xf numFmtId="38" fontId="23" fillId="0" borderId="12" xfId="33" applyFont="1" applyFill="1" applyBorder="1" applyAlignment="1" applyProtection="1">
      <alignment horizontal="center"/>
      <protection locked="0" hidden="1"/>
    </xf>
    <xf numFmtId="0" fontId="23" fillId="0" borderId="0" xfId="0" applyFont="1" applyFill="1" applyBorder="1" applyAlignment="1" applyProtection="1">
      <protection hidden="1"/>
    </xf>
    <xf numFmtId="0" fontId="23" fillId="0" borderId="0" xfId="0" applyFont="1" applyFill="1" applyAlignment="1" applyProtection="1">
      <protection hidden="1"/>
    </xf>
    <xf numFmtId="0" fontId="23" fillId="0" borderId="0" xfId="0" applyFont="1" applyFill="1" applyBorder="1" applyAlignment="1" applyProtection="1">
      <alignment horizontal="right"/>
      <protection hidden="1"/>
    </xf>
    <xf numFmtId="0" fontId="23" fillId="0" borderId="0" xfId="0" applyFont="1" applyFill="1" applyBorder="1" applyAlignment="1" applyProtection="1">
      <protection hidden="1"/>
    </xf>
    <xf numFmtId="176" fontId="23" fillId="0" borderId="0" xfId="0" applyNumberFormat="1" applyFont="1" applyFill="1" applyBorder="1" applyAlignment="1" applyProtection="1">
      <alignment horizontal="center"/>
      <protection hidden="1"/>
    </xf>
    <xf numFmtId="0" fontId="23" fillId="0" borderId="0" xfId="0" applyFont="1" applyFill="1" applyBorder="1" applyAlignment="1" applyProtection="1">
      <alignment horizontal="left"/>
      <protection hidden="1"/>
    </xf>
    <xf numFmtId="0" fontId="23" fillId="0" borderId="10" xfId="0" applyFont="1" applyFill="1" applyBorder="1" applyAlignment="1" applyProtection="1">
      <alignment horizontal="right"/>
      <protection hidden="1"/>
    </xf>
    <xf numFmtId="176" fontId="23" fillId="0" borderId="0" xfId="0" applyNumberFormat="1" applyFont="1" applyFill="1" applyBorder="1" applyAlignment="1" applyProtection="1">
      <alignment horizontal="center"/>
      <protection locked="0" hidden="1"/>
    </xf>
    <xf numFmtId="176" fontId="23" fillId="0" borderId="12" xfId="0" applyNumberFormat="1" applyFont="1" applyFill="1" applyBorder="1" applyAlignment="1" applyProtection="1">
      <alignment horizontal="center"/>
      <protection locked="0" hidden="1"/>
    </xf>
    <xf numFmtId="176" fontId="23" fillId="0" borderId="0" xfId="0" applyNumberFormat="1" applyFont="1" applyFill="1" applyBorder="1" applyAlignment="1" applyProtection="1">
      <alignment horizontal="left"/>
      <protection hidden="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2" xfId="44" xr:uid="{54ECC4AD-7DFE-4F94-BEE5-A3B59E503B25}"/>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4239CDDA-A755-4DB0-9ED8-04BB5179DE3F}"/>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R897"/>
  <sheetViews>
    <sheetView tabSelected="1" zoomScale="96" zoomScaleNormal="96" zoomScaleSheetLayoutView="55" workbookViewId="0">
      <selection activeCell="Q8" sqref="Q8:AO9"/>
    </sheetView>
  </sheetViews>
  <sheetFormatPr defaultColWidth="0" defaultRowHeight="13.5" zeroHeight="1" x14ac:dyDescent="0.15"/>
  <cols>
    <col min="1" max="85" width="1.125" style="20" customWidth="1"/>
    <col min="86" max="103" width="1.25" style="20" customWidth="1"/>
    <col min="104" max="104" width="5.625" style="20" customWidth="1"/>
    <col min="105" max="108" width="1.25" style="1" hidden="1" customWidth="1"/>
    <col min="109" max="111" width="5.625" style="1" hidden="1" customWidth="1"/>
    <col min="112" max="112" width="14.75" style="2" hidden="1" customWidth="1"/>
    <col min="113" max="113" width="9.125" style="2" hidden="1" customWidth="1"/>
    <col min="114" max="114" width="10.5" style="2" hidden="1" customWidth="1"/>
    <col min="115" max="115" width="13.875" style="2" hidden="1" customWidth="1"/>
    <col min="116" max="118" width="11.875" style="2" hidden="1" customWidth="1"/>
    <col min="119" max="119" width="6.75" style="2" hidden="1" customWidth="1"/>
    <col min="120" max="120" width="6" style="2" hidden="1" customWidth="1"/>
    <col min="121" max="121" width="7.875" style="2" hidden="1" customWidth="1"/>
    <col min="122" max="122" width="7.625" style="1" hidden="1" customWidth="1"/>
    <col min="123" max="16384" width="9" style="1" hidden="1"/>
  </cols>
  <sheetData>
    <row r="1" spans="5:121" ht="6.6" customHeight="1" x14ac:dyDescent="0.15"/>
    <row r="2" spans="5:121" ht="6.6" customHeight="1" x14ac:dyDescent="0.15"/>
    <row r="3" spans="5:121" ht="6.6" customHeight="1" x14ac:dyDescent="0.15">
      <c r="E3" s="277" t="s">
        <v>12</v>
      </c>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row>
    <row r="4" spans="5:121" ht="6.6" customHeight="1" x14ac:dyDescent="0.15">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c r="AT4" s="277"/>
      <c r="AU4" s="277"/>
      <c r="AV4" s="277"/>
      <c r="AW4" s="277"/>
      <c r="AX4" s="277"/>
      <c r="AY4" s="277"/>
      <c r="AZ4" s="277"/>
      <c r="BA4" s="277"/>
      <c r="BB4" s="277"/>
      <c r="BC4" s="277"/>
      <c r="BD4" s="277"/>
      <c r="BE4" s="277"/>
      <c r="BF4" s="277"/>
      <c r="BG4" s="277"/>
      <c r="BH4" s="277"/>
      <c r="BI4" s="277"/>
      <c r="BJ4" s="277"/>
      <c r="BK4" s="277"/>
      <c r="BL4" s="277"/>
      <c r="BM4" s="277"/>
      <c r="BN4" s="277"/>
      <c r="BO4" s="277"/>
      <c r="BP4" s="277"/>
      <c r="BQ4" s="277"/>
      <c r="BR4" s="277"/>
      <c r="BS4" s="277"/>
      <c r="BT4" s="277"/>
      <c r="BU4" s="277"/>
      <c r="BV4" s="277"/>
      <c r="BW4" s="277"/>
      <c r="BX4" s="277"/>
      <c r="BY4" s="277"/>
      <c r="BZ4" s="277"/>
      <c r="CA4" s="277"/>
      <c r="CB4" s="277"/>
      <c r="CC4" s="277"/>
      <c r="CD4" s="277"/>
      <c r="CE4" s="277"/>
      <c r="CF4" s="277"/>
      <c r="CG4" s="277"/>
    </row>
    <row r="5" spans="5:121" ht="6.6" customHeight="1" x14ac:dyDescent="0.15">
      <c r="E5" s="21"/>
      <c r="F5" s="21"/>
      <c r="G5" s="21"/>
      <c r="H5" s="21"/>
      <c r="I5" s="21"/>
      <c r="J5" s="21"/>
      <c r="K5" s="21"/>
      <c r="L5" s="21"/>
      <c r="M5" s="21"/>
      <c r="N5" s="21"/>
      <c r="O5" s="21"/>
      <c r="P5" s="21"/>
      <c r="Q5" s="21"/>
      <c r="R5" s="21"/>
      <c r="S5" s="21"/>
      <c r="T5" s="21"/>
      <c r="U5" s="21"/>
      <c r="V5" s="21"/>
      <c r="W5" s="287" t="s">
        <v>103</v>
      </c>
      <c r="X5" s="287"/>
      <c r="Y5" s="287"/>
      <c r="Z5" s="287"/>
      <c r="AA5" s="287"/>
      <c r="AB5" s="287"/>
      <c r="AC5" s="287"/>
      <c r="AD5" s="287"/>
      <c r="AE5" s="287"/>
      <c r="AF5" s="287"/>
      <c r="AG5" s="288"/>
      <c r="AH5" s="288"/>
      <c r="AI5" s="288"/>
      <c r="AJ5" s="288"/>
      <c r="AK5" s="288"/>
      <c r="AL5" s="288"/>
      <c r="AM5" s="288"/>
      <c r="AN5" s="288"/>
      <c r="AO5" s="288"/>
      <c r="AP5" s="288"/>
      <c r="AQ5" s="288"/>
      <c r="AR5" s="287" t="s">
        <v>104</v>
      </c>
      <c r="AS5" s="287"/>
      <c r="AT5" s="287"/>
      <c r="AU5" s="287"/>
      <c r="AV5" s="287"/>
      <c r="AW5" s="287"/>
      <c r="AX5" s="287"/>
      <c r="AY5" s="287" t="str">
        <f>IF(AG5="","?",VLOOKUP(AG5,DH64:DK69,2,0))</f>
        <v>?</v>
      </c>
      <c r="AZ5" s="287"/>
      <c r="BA5" s="287"/>
      <c r="BB5" s="287"/>
      <c r="BC5" s="287"/>
      <c r="BD5" s="287"/>
      <c r="BE5" s="287"/>
      <c r="BF5" s="287"/>
      <c r="BG5" s="287"/>
      <c r="BH5" s="287" t="s">
        <v>52</v>
      </c>
      <c r="BI5" s="287"/>
      <c r="BJ5" s="21"/>
      <c r="BK5" s="21"/>
      <c r="BL5" s="21"/>
      <c r="BM5" s="21"/>
      <c r="BN5" s="22"/>
      <c r="BO5" s="22"/>
      <c r="BP5" s="22"/>
      <c r="BQ5" s="22"/>
      <c r="BR5" s="22"/>
      <c r="BS5" s="22"/>
      <c r="BT5" s="22"/>
      <c r="BU5" s="22"/>
      <c r="BV5" s="22"/>
      <c r="BW5" s="22"/>
      <c r="BX5" s="22"/>
      <c r="BY5" s="22"/>
      <c r="BZ5" s="22"/>
      <c r="CA5" s="22"/>
      <c r="CB5" s="22"/>
      <c r="CC5" s="22"/>
      <c r="CD5" s="22"/>
      <c r="CE5" s="22"/>
      <c r="CF5" s="22"/>
      <c r="CG5" s="23"/>
    </row>
    <row r="6" spans="5:121" ht="6.6" customHeight="1" x14ac:dyDescent="0.15">
      <c r="E6" s="21"/>
      <c r="F6" s="21"/>
      <c r="G6" s="21"/>
      <c r="H6" s="21"/>
      <c r="I6" s="21"/>
      <c r="J6" s="21"/>
      <c r="K6" s="21"/>
      <c r="L6" s="21"/>
      <c r="M6" s="21"/>
      <c r="N6" s="21"/>
      <c r="O6" s="21"/>
      <c r="P6" s="21"/>
      <c r="Q6" s="21"/>
      <c r="R6" s="21"/>
      <c r="S6" s="21"/>
      <c r="T6" s="21"/>
      <c r="U6" s="21"/>
      <c r="V6" s="21"/>
      <c r="W6" s="287"/>
      <c r="X6" s="287"/>
      <c r="Y6" s="287"/>
      <c r="Z6" s="287"/>
      <c r="AA6" s="287"/>
      <c r="AB6" s="287"/>
      <c r="AC6" s="287"/>
      <c r="AD6" s="287"/>
      <c r="AE6" s="287"/>
      <c r="AF6" s="287"/>
      <c r="AG6" s="288"/>
      <c r="AH6" s="288"/>
      <c r="AI6" s="288"/>
      <c r="AJ6" s="288"/>
      <c r="AK6" s="288"/>
      <c r="AL6" s="288"/>
      <c r="AM6" s="288"/>
      <c r="AN6" s="288"/>
      <c r="AO6" s="288"/>
      <c r="AP6" s="288"/>
      <c r="AQ6" s="288"/>
      <c r="AR6" s="287"/>
      <c r="AS6" s="287"/>
      <c r="AT6" s="287"/>
      <c r="AU6" s="287"/>
      <c r="AV6" s="287"/>
      <c r="AW6" s="287"/>
      <c r="AX6" s="287"/>
      <c r="AY6" s="287"/>
      <c r="AZ6" s="287"/>
      <c r="BA6" s="287"/>
      <c r="BB6" s="287"/>
      <c r="BC6" s="287"/>
      <c r="BD6" s="287"/>
      <c r="BE6" s="287"/>
      <c r="BF6" s="287"/>
      <c r="BG6" s="287"/>
      <c r="BH6" s="287"/>
      <c r="BI6" s="287"/>
      <c r="BJ6" s="21"/>
      <c r="BK6" s="21"/>
      <c r="BL6" s="21"/>
      <c r="BM6" s="21"/>
      <c r="BN6" s="22"/>
      <c r="BO6" s="22"/>
      <c r="BP6" s="22"/>
      <c r="BQ6" s="22"/>
      <c r="BR6" s="22"/>
      <c r="BS6" s="22"/>
      <c r="BT6" s="22"/>
      <c r="BU6" s="22"/>
      <c r="BV6" s="22"/>
      <c r="BW6" s="22"/>
      <c r="BX6" s="22"/>
      <c r="BY6" s="22"/>
      <c r="BZ6" s="22"/>
      <c r="CA6" s="22"/>
      <c r="CB6" s="22"/>
      <c r="CC6" s="22"/>
      <c r="CD6" s="22"/>
      <c r="CE6" s="22"/>
      <c r="CF6" s="22"/>
      <c r="CG6" s="23"/>
    </row>
    <row r="7" spans="5:121" ht="6.6" customHeight="1" x14ac:dyDescent="0.15">
      <c r="E7" s="24"/>
      <c r="F7" s="24"/>
      <c r="G7" s="24"/>
      <c r="H7" s="24"/>
      <c r="I7" s="24"/>
      <c r="J7" s="24"/>
      <c r="K7" s="24"/>
      <c r="L7" s="24"/>
      <c r="M7" s="24"/>
      <c r="N7" s="24"/>
      <c r="O7" s="24"/>
      <c r="P7" s="24"/>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4"/>
      <c r="AT7" s="24"/>
      <c r="AU7" s="24"/>
      <c r="AV7" s="24"/>
      <c r="AW7" s="24"/>
      <c r="AX7" s="24"/>
      <c r="AY7" s="24"/>
      <c r="AZ7" s="24"/>
      <c r="BA7" s="24"/>
      <c r="BB7" s="24"/>
      <c r="BC7" s="24"/>
      <c r="BD7" s="24"/>
      <c r="BE7" s="24"/>
      <c r="BF7" s="24"/>
      <c r="BG7" s="24"/>
      <c r="BH7" s="24"/>
      <c r="BI7" s="24"/>
      <c r="BJ7" s="24"/>
      <c r="BK7" s="24"/>
      <c r="BL7" s="24"/>
      <c r="BM7" s="24"/>
      <c r="BN7" s="286" t="s">
        <v>212</v>
      </c>
      <c r="BO7" s="286"/>
      <c r="BP7" s="286"/>
      <c r="BQ7" s="286"/>
      <c r="BR7" s="286"/>
      <c r="BS7" s="286"/>
      <c r="BT7" s="286"/>
      <c r="BU7" s="286"/>
      <c r="BV7" s="286"/>
      <c r="BW7" s="286"/>
      <c r="BX7" s="286"/>
      <c r="BY7" s="286"/>
      <c r="BZ7" s="286"/>
      <c r="CA7" s="286"/>
      <c r="CB7" s="286"/>
      <c r="CC7" s="286"/>
      <c r="CD7" s="286"/>
      <c r="CE7" s="286"/>
      <c r="CF7" s="286"/>
      <c r="CG7" s="24"/>
    </row>
    <row r="8" spans="5:121" ht="6.6" customHeight="1" x14ac:dyDescent="0.15">
      <c r="E8" s="24"/>
      <c r="F8" s="284" t="s">
        <v>213</v>
      </c>
      <c r="G8" s="284"/>
      <c r="H8" s="284"/>
      <c r="I8" s="284"/>
      <c r="J8" s="284"/>
      <c r="K8" s="284"/>
      <c r="L8" s="284"/>
      <c r="M8" s="284"/>
      <c r="N8" s="284"/>
      <c r="O8" s="284"/>
      <c r="P8" s="285" t="s">
        <v>25</v>
      </c>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5"/>
      <c r="AQ8" s="25"/>
      <c r="AR8" s="25"/>
      <c r="AS8" s="24"/>
      <c r="AT8" s="24"/>
      <c r="AU8" s="24"/>
      <c r="AV8" s="24"/>
      <c r="AW8" s="24"/>
      <c r="AX8" s="24"/>
      <c r="AY8" s="24"/>
      <c r="AZ8" s="24"/>
      <c r="BA8" s="24"/>
      <c r="BB8" s="24"/>
      <c r="BC8" s="24"/>
      <c r="BD8" s="24"/>
      <c r="BE8" s="24"/>
      <c r="BF8" s="24"/>
      <c r="BG8" s="24"/>
      <c r="BH8" s="24"/>
      <c r="BI8" s="24"/>
      <c r="BJ8" s="24"/>
      <c r="BK8" s="24"/>
      <c r="BL8" s="24"/>
      <c r="BM8" s="24"/>
      <c r="BN8" s="286"/>
      <c r="BO8" s="286"/>
      <c r="BP8" s="286"/>
      <c r="BQ8" s="286"/>
      <c r="BR8" s="286"/>
      <c r="BS8" s="286"/>
      <c r="BT8" s="286"/>
      <c r="BU8" s="286"/>
      <c r="BV8" s="286"/>
      <c r="BW8" s="286"/>
      <c r="BX8" s="286"/>
      <c r="BY8" s="286"/>
      <c r="BZ8" s="286"/>
      <c r="CA8" s="286"/>
      <c r="CB8" s="286"/>
      <c r="CC8" s="286"/>
      <c r="CD8" s="286"/>
      <c r="CE8" s="286"/>
      <c r="CF8" s="286"/>
      <c r="CG8" s="26"/>
    </row>
    <row r="9" spans="5:121" ht="6.6" customHeight="1" x14ac:dyDescent="0.15">
      <c r="E9" s="24"/>
      <c r="F9" s="279"/>
      <c r="G9" s="279"/>
      <c r="H9" s="279"/>
      <c r="I9" s="279"/>
      <c r="J9" s="279"/>
      <c r="K9" s="279"/>
      <c r="L9" s="279"/>
      <c r="M9" s="279"/>
      <c r="N9" s="279"/>
      <c r="O9" s="279"/>
      <c r="P9" s="281"/>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5"/>
      <c r="AQ9" s="25"/>
      <c r="AR9" s="25"/>
      <c r="AS9" s="24"/>
      <c r="AT9" s="24"/>
      <c r="AU9" s="24"/>
      <c r="AV9" s="24"/>
      <c r="AW9" s="24"/>
      <c r="AX9" s="24"/>
      <c r="AY9" s="24"/>
      <c r="AZ9" s="24"/>
      <c r="BA9" s="24"/>
      <c r="BB9" s="24"/>
      <c r="BC9" s="24"/>
      <c r="BD9" s="24"/>
      <c r="BE9" s="24"/>
      <c r="BF9" s="24"/>
      <c r="BG9" s="24"/>
      <c r="BH9" s="24"/>
      <c r="BI9" s="24"/>
      <c r="BJ9" s="24"/>
      <c r="BK9" s="24"/>
      <c r="BL9" s="24"/>
      <c r="BM9" s="24"/>
      <c r="BN9" s="22"/>
      <c r="BO9" s="22"/>
      <c r="BP9" s="22"/>
      <c r="BQ9" s="26"/>
      <c r="BR9" s="26"/>
      <c r="BS9" s="26"/>
      <c r="BT9" s="26"/>
      <c r="BU9" s="26"/>
      <c r="BV9" s="26"/>
      <c r="BW9" s="26"/>
      <c r="BX9" s="26"/>
      <c r="BY9" s="26"/>
      <c r="BZ9" s="26"/>
      <c r="CA9" s="26"/>
      <c r="CB9" s="26"/>
      <c r="CC9" s="26"/>
      <c r="CD9" s="26"/>
      <c r="CE9" s="26"/>
      <c r="CF9" s="26"/>
      <c r="CG9" s="26"/>
    </row>
    <row r="10" spans="5:121" ht="6.6" customHeight="1" x14ac:dyDescent="0.15">
      <c r="E10" s="22"/>
      <c r="F10" s="278" t="s">
        <v>214</v>
      </c>
      <c r="G10" s="278"/>
      <c r="H10" s="278"/>
      <c r="I10" s="278"/>
      <c r="J10" s="278"/>
      <c r="K10" s="278"/>
      <c r="L10" s="278"/>
      <c r="M10" s="278"/>
      <c r="N10" s="278"/>
      <c r="O10" s="278"/>
      <c r="P10" s="280" t="s">
        <v>25</v>
      </c>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5"/>
      <c r="AQ10" s="25"/>
      <c r="AR10" s="289" t="s">
        <v>33</v>
      </c>
      <c r="AS10" s="290"/>
      <c r="AT10" s="290"/>
      <c r="AU10" s="290"/>
      <c r="AV10" s="290"/>
      <c r="AW10" s="290"/>
      <c r="AX10" s="290"/>
      <c r="AY10" s="290"/>
      <c r="AZ10" s="290"/>
      <c r="BA10" s="290"/>
      <c r="BB10" s="290"/>
      <c r="BC10" s="301"/>
      <c r="BD10" s="301"/>
      <c r="BE10" s="301"/>
      <c r="BF10" s="301"/>
      <c r="BG10" s="301"/>
      <c r="BH10" s="301"/>
      <c r="BI10" s="301"/>
      <c r="BJ10" s="301"/>
      <c r="BK10" s="301"/>
      <c r="BL10" s="301"/>
      <c r="BM10" s="21"/>
      <c r="BN10" s="26"/>
      <c r="BO10" s="26"/>
      <c r="BP10" s="26"/>
      <c r="BQ10" s="26"/>
      <c r="BR10" s="26"/>
      <c r="BS10" s="26"/>
      <c r="BT10" s="26"/>
      <c r="BU10" s="26"/>
      <c r="BV10" s="26"/>
      <c r="BW10" s="26"/>
      <c r="BX10" s="23"/>
      <c r="BY10" s="23"/>
      <c r="BZ10" s="23"/>
      <c r="CA10" s="23"/>
      <c r="CB10" s="23"/>
      <c r="CC10" s="23"/>
      <c r="CD10" s="26"/>
      <c r="CE10" s="26"/>
      <c r="CF10" s="26"/>
      <c r="CG10" s="26"/>
    </row>
    <row r="11" spans="5:121" ht="6.6" customHeight="1" x14ac:dyDescent="0.15">
      <c r="E11" s="22"/>
      <c r="F11" s="279"/>
      <c r="G11" s="279"/>
      <c r="H11" s="279"/>
      <c r="I11" s="279"/>
      <c r="J11" s="279"/>
      <c r="K11" s="279"/>
      <c r="L11" s="279"/>
      <c r="M11" s="279"/>
      <c r="N11" s="279"/>
      <c r="O11" s="279"/>
      <c r="P11" s="281"/>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5"/>
      <c r="AQ11" s="25"/>
      <c r="AR11" s="291"/>
      <c r="AS11" s="291"/>
      <c r="AT11" s="291"/>
      <c r="AU11" s="291"/>
      <c r="AV11" s="291"/>
      <c r="AW11" s="291"/>
      <c r="AX11" s="291"/>
      <c r="AY11" s="291"/>
      <c r="AZ11" s="291"/>
      <c r="BA11" s="291"/>
      <c r="BB11" s="291"/>
      <c r="BC11" s="302"/>
      <c r="BD11" s="302"/>
      <c r="BE11" s="302"/>
      <c r="BF11" s="302"/>
      <c r="BG11" s="302"/>
      <c r="BH11" s="302"/>
      <c r="BI11" s="302"/>
      <c r="BJ11" s="302"/>
      <c r="BK11" s="302"/>
      <c r="BL11" s="302"/>
      <c r="BM11" s="19"/>
      <c r="BN11" s="26"/>
      <c r="BO11" s="26"/>
      <c r="BP11" s="26"/>
      <c r="BQ11" s="26"/>
      <c r="BR11" s="26"/>
      <c r="BS11" s="26"/>
      <c r="BT11" s="26"/>
      <c r="BU11" s="26"/>
      <c r="BV11" s="26"/>
      <c r="BW11" s="26"/>
      <c r="BX11" s="26"/>
      <c r="BY11" s="26"/>
      <c r="BZ11" s="26"/>
      <c r="CA11" s="26"/>
      <c r="CB11" s="26"/>
      <c r="CC11" s="26"/>
      <c r="CD11" s="26"/>
      <c r="CE11" s="26"/>
      <c r="CF11" s="26"/>
      <c r="CG11" s="26"/>
    </row>
    <row r="12" spans="5:121" ht="6.6" customHeight="1" x14ac:dyDescent="0.15">
      <c r="E12" s="22"/>
      <c r="F12" s="338" t="s">
        <v>110</v>
      </c>
      <c r="G12" s="338"/>
      <c r="H12" s="338"/>
      <c r="I12" s="338"/>
      <c r="J12" s="338"/>
      <c r="K12" s="338"/>
      <c r="L12" s="338"/>
      <c r="M12" s="338"/>
      <c r="N12" s="338"/>
      <c r="O12" s="338"/>
      <c r="P12" s="280" t="s">
        <v>111</v>
      </c>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25"/>
      <c r="AQ12" s="25"/>
      <c r="AR12" s="342" t="s">
        <v>112</v>
      </c>
      <c r="AS12" s="342"/>
      <c r="AT12" s="342"/>
      <c r="AU12" s="342"/>
      <c r="AV12" s="342"/>
      <c r="AW12" s="342" t="s">
        <v>45</v>
      </c>
      <c r="AX12" s="349" t="s">
        <v>161</v>
      </c>
      <c r="AY12" s="349"/>
      <c r="AZ12" s="349"/>
      <c r="BA12" s="349"/>
      <c r="BB12" s="349"/>
      <c r="BC12" s="342" t="s">
        <v>114</v>
      </c>
      <c r="BD12" s="342"/>
      <c r="BE12" s="349"/>
      <c r="BF12" s="349"/>
      <c r="BG12" s="342" t="s">
        <v>115</v>
      </c>
      <c r="BH12" s="342"/>
      <c r="BI12" s="349"/>
      <c r="BJ12" s="349"/>
      <c r="BK12" s="342" t="s">
        <v>116</v>
      </c>
      <c r="BL12" s="342"/>
      <c r="BM12" s="19"/>
      <c r="BN12" s="348" t="s">
        <v>215</v>
      </c>
      <c r="BO12" s="348"/>
      <c r="BP12" s="348"/>
      <c r="BQ12" s="348"/>
      <c r="BR12" s="348"/>
      <c r="BS12" s="348"/>
      <c r="BT12" s="348"/>
      <c r="BU12" s="348"/>
      <c r="BV12" s="348"/>
      <c r="BW12" s="348"/>
      <c r="BX12" s="346"/>
      <c r="BY12" s="346"/>
      <c r="BZ12" s="346"/>
      <c r="CA12" s="346"/>
      <c r="CB12" s="346"/>
      <c r="CC12" s="346"/>
      <c r="CD12" s="348" t="s">
        <v>37</v>
      </c>
      <c r="CE12" s="348"/>
      <c r="CF12" s="348"/>
      <c r="CG12" s="348"/>
    </row>
    <row r="13" spans="5:121" ht="6.6" customHeight="1" x14ac:dyDescent="0.15">
      <c r="E13" s="22"/>
      <c r="F13" s="339"/>
      <c r="G13" s="339"/>
      <c r="H13" s="339"/>
      <c r="I13" s="339"/>
      <c r="J13" s="339"/>
      <c r="K13" s="339"/>
      <c r="L13" s="339"/>
      <c r="M13" s="339"/>
      <c r="N13" s="339"/>
      <c r="O13" s="339"/>
      <c r="P13" s="28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P13" s="25"/>
      <c r="AQ13" s="25"/>
      <c r="AR13" s="343"/>
      <c r="AS13" s="343"/>
      <c r="AT13" s="343"/>
      <c r="AU13" s="343"/>
      <c r="AV13" s="343"/>
      <c r="AW13" s="343"/>
      <c r="AX13" s="347"/>
      <c r="AY13" s="347"/>
      <c r="AZ13" s="347"/>
      <c r="BA13" s="347"/>
      <c r="BB13" s="347"/>
      <c r="BC13" s="343"/>
      <c r="BD13" s="343"/>
      <c r="BE13" s="347"/>
      <c r="BF13" s="347"/>
      <c r="BG13" s="343"/>
      <c r="BH13" s="343"/>
      <c r="BI13" s="347"/>
      <c r="BJ13" s="347"/>
      <c r="BK13" s="343"/>
      <c r="BL13" s="343"/>
      <c r="BM13" s="19"/>
      <c r="BN13" s="343"/>
      <c r="BO13" s="343"/>
      <c r="BP13" s="343"/>
      <c r="BQ13" s="343"/>
      <c r="BR13" s="343"/>
      <c r="BS13" s="343"/>
      <c r="BT13" s="343"/>
      <c r="BU13" s="343"/>
      <c r="BV13" s="343"/>
      <c r="BW13" s="343"/>
      <c r="BX13" s="347"/>
      <c r="BY13" s="347"/>
      <c r="BZ13" s="347"/>
      <c r="CA13" s="347"/>
      <c r="CB13" s="347"/>
      <c r="CC13" s="347"/>
      <c r="CD13" s="343"/>
      <c r="CE13" s="343"/>
      <c r="CF13" s="343"/>
      <c r="CG13" s="343"/>
    </row>
    <row r="14" spans="5:121" ht="6.6" customHeight="1" x14ac:dyDescent="0.15">
      <c r="F14" s="27"/>
      <c r="G14" s="27"/>
      <c r="H14" s="27"/>
      <c r="I14" s="27"/>
      <c r="J14" s="27"/>
      <c r="K14" s="27"/>
      <c r="L14" s="27"/>
      <c r="M14" s="27"/>
      <c r="N14" s="27"/>
      <c r="O14" s="27"/>
      <c r="P14" s="28"/>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30"/>
      <c r="AQ14" s="30"/>
      <c r="AR14" s="31"/>
      <c r="AS14" s="31"/>
      <c r="AT14" s="31"/>
      <c r="AU14" s="31"/>
      <c r="AV14" s="31"/>
      <c r="AW14" s="31"/>
      <c r="AX14" s="31"/>
      <c r="AY14" s="31"/>
      <c r="AZ14" s="31"/>
      <c r="BA14" s="31"/>
      <c r="BB14" s="31"/>
      <c r="BC14" s="32"/>
      <c r="BD14" s="32"/>
      <c r="BE14" s="32"/>
      <c r="BF14" s="32"/>
      <c r="BG14" s="32"/>
      <c r="BH14" s="32"/>
      <c r="BI14" s="32"/>
      <c r="BJ14" s="32"/>
      <c r="BK14" s="32"/>
      <c r="BL14" s="32"/>
      <c r="BM14" s="19"/>
      <c r="BN14" s="33"/>
      <c r="BO14" s="33"/>
      <c r="BP14" s="33"/>
      <c r="BQ14" s="33"/>
      <c r="BR14" s="33"/>
      <c r="BS14" s="33"/>
      <c r="BT14" s="33"/>
      <c r="BU14" s="33"/>
      <c r="BV14" s="33"/>
      <c r="BW14" s="33"/>
      <c r="BX14" s="34"/>
      <c r="BY14" s="34"/>
      <c r="BZ14" s="34"/>
      <c r="CA14" s="34"/>
      <c r="CB14" s="34"/>
      <c r="CC14" s="34"/>
      <c r="CD14" s="33"/>
      <c r="CE14" s="33"/>
      <c r="CF14" s="33"/>
      <c r="CG14" s="33"/>
      <c r="DH14" s="3"/>
      <c r="DI14" s="3"/>
      <c r="DJ14" s="3"/>
      <c r="DK14" s="3"/>
      <c r="DL14" s="3"/>
      <c r="DM14" s="3"/>
    </row>
    <row r="15" spans="5:121" ht="6.6" customHeight="1" x14ac:dyDescent="0.15">
      <c r="BB15" s="35"/>
      <c r="BC15" s="35"/>
      <c r="BD15" s="35"/>
      <c r="BE15" s="35"/>
      <c r="BF15" s="35"/>
      <c r="BG15" s="35"/>
      <c r="BH15" s="35"/>
      <c r="BI15" s="26"/>
      <c r="BJ15" s="26"/>
      <c r="BK15" s="26"/>
      <c r="BL15" s="26"/>
      <c r="BM15" s="26"/>
      <c r="BN15" s="26"/>
      <c r="BO15" s="26"/>
      <c r="BP15" s="26"/>
      <c r="BQ15" s="26"/>
      <c r="BR15" s="26"/>
      <c r="BS15" s="26"/>
      <c r="BT15" s="26"/>
      <c r="BU15" s="26"/>
      <c r="BV15" s="26"/>
      <c r="BW15" s="26"/>
      <c r="BX15" s="36"/>
      <c r="BY15" s="36"/>
      <c r="BZ15" s="36"/>
      <c r="CA15" s="36"/>
      <c r="CB15" s="36"/>
      <c r="CC15" s="36"/>
      <c r="CD15" s="36"/>
      <c r="CE15" s="36"/>
      <c r="CF15" s="36"/>
      <c r="CG15" s="36"/>
      <c r="CI15" s="26"/>
      <c r="CJ15" s="26"/>
      <c r="CK15" s="26"/>
      <c r="CL15" s="26"/>
      <c r="CM15" s="26"/>
      <c r="CN15" s="26"/>
      <c r="CO15" s="26"/>
      <c r="CP15" s="26"/>
      <c r="CQ15" s="26"/>
      <c r="CR15" s="26"/>
      <c r="CS15" s="26"/>
      <c r="CT15" s="26"/>
      <c r="CU15" s="26"/>
      <c r="CV15" s="26"/>
      <c r="CW15" s="26"/>
      <c r="CX15" s="36"/>
      <c r="CY15" s="36"/>
      <c r="CZ15" s="36"/>
      <c r="DA15" s="5"/>
      <c r="DB15" s="5"/>
      <c r="DC15" s="5"/>
      <c r="DD15" s="5"/>
      <c r="DE15" s="5"/>
      <c r="DF15" s="5"/>
      <c r="DH15" s="3" t="s">
        <v>26</v>
      </c>
      <c r="DI15" s="6" t="s">
        <v>27</v>
      </c>
      <c r="DJ15" s="7" t="s">
        <v>120</v>
      </c>
      <c r="DK15" s="3">
        <v>300</v>
      </c>
      <c r="DL15" s="3">
        <v>400</v>
      </c>
      <c r="DM15" s="8">
        <v>620</v>
      </c>
      <c r="DN15" s="3" t="s">
        <v>124</v>
      </c>
      <c r="DO15" s="3"/>
      <c r="DP15" s="3"/>
      <c r="DQ15" s="3"/>
    </row>
    <row r="16" spans="5:121" ht="6.6" customHeight="1" x14ac:dyDescent="0.15">
      <c r="E16" s="199" t="s">
        <v>0</v>
      </c>
      <c r="F16" s="200"/>
      <c r="G16" s="200"/>
      <c r="H16" s="200"/>
      <c r="I16" s="200"/>
      <c r="J16" s="200"/>
      <c r="K16" s="200"/>
      <c r="L16" s="201"/>
      <c r="M16" s="208" t="s">
        <v>1</v>
      </c>
      <c r="N16" s="209"/>
      <c r="O16" s="209"/>
      <c r="P16" s="209"/>
      <c r="Q16" s="209"/>
      <c r="R16" s="209"/>
      <c r="S16" s="209"/>
      <c r="T16" s="209"/>
      <c r="U16" s="209"/>
      <c r="V16" s="209"/>
      <c r="W16" s="209"/>
      <c r="X16" s="208" t="s">
        <v>3</v>
      </c>
      <c r="Y16" s="209"/>
      <c r="Z16" s="209"/>
      <c r="AA16" s="209"/>
      <c r="AB16" s="209"/>
      <c r="AC16" s="209"/>
      <c r="AD16" s="209"/>
      <c r="AE16" s="209"/>
      <c r="AF16" s="209"/>
      <c r="AG16" s="209"/>
      <c r="AH16" s="209"/>
      <c r="AI16" s="209"/>
      <c r="AJ16" s="209"/>
      <c r="AK16" s="209"/>
      <c r="AL16" s="208" t="s">
        <v>2</v>
      </c>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14" t="s">
        <v>4</v>
      </c>
      <c r="BJ16" s="215"/>
      <c r="BK16" s="215"/>
      <c r="BL16" s="215"/>
      <c r="BM16" s="215"/>
      <c r="BN16" s="215"/>
      <c r="BO16" s="215"/>
      <c r="BP16" s="215"/>
      <c r="BQ16" s="215"/>
      <c r="BR16" s="215"/>
      <c r="BS16" s="215"/>
      <c r="BT16" s="215"/>
      <c r="BU16" s="215"/>
      <c r="BV16" s="215"/>
      <c r="BW16" s="215"/>
      <c r="BX16" s="214" t="s">
        <v>5</v>
      </c>
      <c r="BY16" s="215"/>
      <c r="BZ16" s="215"/>
      <c r="CA16" s="215"/>
      <c r="CB16" s="215"/>
      <c r="CC16" s="215"/>
      <c r="CD16" s="215"/>
      <c r="CE16" s="215"/>
      <c r="CF16" s="215"/>
      <c r="CG16" s="215"/>
      <c r="DH16" s="3"/>
      <c r="DI16" s="6" t="s">
        <v>28</v>
      </c>
      <c r="DJ16" s="7" t="s">
        <v>121</v>
      </c>
      <c r="DK16" s="3">
        <v>250</v>
      </c>
      <c r="DL16" s="3">
        <v>300</v>
      </c>
      <c r="DM16" s="8">
        <v>622</v>
      </c>
      <c r="DN16" s="3" t="s">
        <v>125</v>
      </c>
      <c r="DO16" s="3">
        <v>1</v>
      </c>
      <c r="DP16" s="3">
        <v>1</v>
      </c>
      <c r="DQ16" s="3">
        <v>1</v>
      </c>
    </row>
    <row r="17" spans="3:121" ht="6.6" customHeight="1" x14ac:dyDescent="0.15">
      <c r="C17" s="37"/>
      <c r="D17" s="37"/>
      <c r="E17" s="202"/>
      <c r="F17" s="203"/>
      <c r="G17" s="203"/>
      <c r="H17" s="203"/>
      <c r="I17" s="203"/>
      <c r="J17" s="203"/>
      <c r="K17" s="203"/>
      <c r="L17" s="204"/>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5"/>
      <c r="BJ17" s="215"/>
      <c r="BK17" s="215"/>
      <c r="BL17" s="215"/>
      <c r="BM17" s="215"/>
      <c r="BN17" s="215"/>
      <c r="BO17" s="215"/>
      <c r="BP17" s="215"/>
      <c r="BQ17" s="215"/>
      <c r="BR17" s="215"/>
      <c r="BS17" s="215"/>
      <c r="BT17" s="215"/>
      <c r="BU17" s="215"/>
      <c r="BV17" s="215"/>
      <c r="BW17" s="215"/>
      <c r="BX17" s="215"/>
      <c r="BY17" s="215"/>
      <c r="BZ17" s="215"/>
      <c r="CA17" s="215"/>
      <c r="CB17" s="215"/>
      <c r="CC17" s="215"/>
      <c r="CD17" s="215"/>
      <c r="CE17" s="215"/>
      <c r="CF17" s="215"/>
      <c r="CG17" s="215"/>
      <c r="DH17" s="3"/>
      <c r="DI17" s="6" t="s">
        <v>102</v>
      </c>
      <c r="DJ17" s="7" t="s">
        <v>122</v>
      </c>
      <c r="DK17" s="3">
        <v>250</v>
      </c>
      <c r="DL17" s="3" t="s">
        <v>122</v>
      </c>
      <c r="DM17" s="8">
        <v>626</v>
      </c>
      <c r="DN17" s="3" t="s">
        <v>113</v>
      </c>
      <c r="DO17" s="3">
        <v>2</v>
      </c>
      <c r="DP17" s="3">
        <v>2</v>
      </c>
      <c r="DQ17" s="3">
        <v>2</v>
      </c>
    </row>
    <row r="18" spans="3:121" ht="6.6" customHeight="1" x14ac:dyDescent="0.15">
      <c r="E18" s="202"/>
      <c r="F18" s="203"/>
      <c r="G18" s="203"/>
      <c r="H18" s="203"/>
      <c r="I18" s="203"/>
      <c r="J18" s="203"/>
      <c r="K18" s="203"/>
      <c r="L18" s="204"/>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5"/>
      <c r="BJ18" s="215"/>
      <c r="BK18" s="215"/>
      <c r="BL18" s="215"/>
      <c r="BM18" s="215"/>
      <c r="BN18" s="215"/>
      <c r="BO18" s="215"/>
      <c r="BP18" s="215"/>
      <c r="BQ18" s="215"/>
      <c r="BR18" s="215"/>
      <c r="BS18" s="215"/>
      <c r="BT18" s="215"/>
      <c r="BU18" s="215"/>
      <c r="BV18" s="215"/>
      <c r="BW18" s="215"/>
      <c r="BX18" s="216" t="s">
        <v>13</v>
      </c>
      <c r="BY18" s="217"/>
      <c r="BZ18" s="217"/>
      <c r="CA18" s="217"/>
      <c r="CB18" s="218"/>
      <c r="CC18" s="220" t="s">
        <v>14</v>
      </c>
      <c r="CD18" s="217"/>
      <c r="CE18" s="217"/>
      <c r="CF18" s="218"/>
      <c r="CG18" s="221"/>
      <c r="DN18" s="3" t="s">
        <v>161</v>
      </c>
      <c r="DO18" s="3">
        <v>3</v>
      </c>
      <c r="DP18" s="3">
        <v>3</v>
      </c>
      <c r="DQ18" s="3">
        <v>3</v>
      </c>
    </row>
    <row r="19" spans="3:121" ht="6.6" customHeight="1" x14ac:dyDescent="0.15">
      <c r="E19" s="205"/>
      <c r="F19" s="206"/>
      <c r="G19" s="206"/>
      <c r="H19" s="206"/>
      <c r="I19" s="206"/>
      <c r="J19" s="206"/>
      <c r="K19" s="206"/>
      <c r="L19" s="207"/>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311"/>
      <c r="AM19" s="311"/>
      <c r="AN19" s="311"/>
      <c r="AO19" s="311"/>
      <c r="AP19" s="311"/>
      <c r="AQ19" s="311"/>
      <c r="AR19" s="311"/>
      <c r="AS19" s="311"/>
      <c r="AT19" s="311"/>
      <c r="AU19" s="311"/>
      <c r="AV19" s="311"/>
      <c r="AW19" s="311"/>
      <c r="AX19" s="311"/>
      <c r="AY19" s="311"/>
      <c r="AZ19" s="311"/>
      <c r="BA19" s="311"/>
      <c r="BB19" s="311"/>
      <c r="BC19" s="311"/>
      <c r="BD19" s="311"/>
      <c r="BE19" s="311"/>
      <c r="BF19" s="311"/>
      <c r="BG19" s="311"/>
      <c r="BH19" s="311"/>
      <c r="BI19" s="215"/>
      <c r="BJ19" s="215"/>
      <c r="BK19" s="215"/>
      <c r="BL19" s="215"/>
      <c r="BM19" s="215"/>
      <c r="BN19" s="215"/>
      <c r="BO19" s="215"/>
      <c r="BP19" s="215"/>
      <c r="BQ19" s="215"/>
      <c r="BR19" s="215"/>
      <c r="BS19" s="215"/>
      <c r="BT19" s="215"/>
      <c r="BU19" s="215"/>
      <c r="BV19" s="215"/>
      <c r="BW19" s="215"/>
      <c r="BX19" s="219"/>
      <c r="BY19" s="217"/>
      <c r="BZ19" s="217"/>
      <c r="CA19" s="217"/>
      <c r="CB19" s="218"/>
      <c r="CC19" s="217"/>
      <c r="CD19" s="217"/>
      <c r="CE19" s="217"/>
      <c r="CF19" s="218"/>
      <c r="CG19" s="221"/>
      <c r="DN19" s="3"/>
      <c r="DO19" s="3">
        <v>4</v>
      </c>
      <c r="DP19" s="3">
        <v>4</v>
      </c>
      <c r="DQ19" s="3">
        <v>4</v>
      </c>
    </row>
    <row r="20" spans="3:121" ht="6.6" customHeight="1" x14ac:dyDescent="0.15">
      <c r="E20" s="152" t="s">
        <v>29</v>
      </c>
      <c r="F20" s="153"/>
      <c r="G20" s="123" t="s">
        <v>42</v>
      </c>
      <c r="H20" s="124"/>
      <c r="I20" s="124"/>
      <c r="J20" s="124"/>
      <c r="K20" s="124"/>
      <c r="L20" s="125"/>
      <c r="M20" s="225" t="s">
        <v>6</v>
      </c>
      <c r="N20" s="225"/>
      <c r="O20" s="225"/>
      <c r="P20" s="225"/>
      <c r="Q20" s="225"/>
      <c r="R20" s="225"/>
      <c r="S20" s="225"/>
      <c r="T20" s="225"/>
      <c r="U20" s="225"/>
      <c r="V20" s="225"/>
      <c r="W20" s="225"/>
      <c r="X20" s="189" t="s">
        <v>7</v>
      </c>
      <c r="Y20" s="189"/>
      <c r="Z20" s="189"/>
      <c r="AA20" s="189"/>
      <c r="AB20" s="189"/>
      <c r="AC20" s="189"/>
      <c r="AD20" s="189"/>
      <c r="AE20" s="189"/>
      <c r="AF20" s="189"/>
      <c r="AG20" s="189"/>
      <c r="AH20" s="189"/>
      <c r="AI20" s="189"/>
      <c r="AJ20" s="189"/>
      <c r="AK20" s="189"/>
      <c r="AL20" s="114" t="s">
        <v>38</v>
      </c>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6"/>
      <c r="BI20" s="115"/>
      <c r="BJ20" s="115"/>
      <c r="BK20" s="115"/>
      <c r="BL20" s="115"/>
      <c r="BM20" s="115"/>
      <c r="BN20" s="115"/>
      <c r="BO20" s="115"/>
      <c r="BP20" s="115"/>
      <c r="BQ20" s="115"/>
      <c r="BR20" s="115"/>
      <c r="BS20" s="115"/>
      <c r="BT20" s="115"/>
      <c r="BU20" s="115"/>
      <c r="BV20" s="115"/>
      <c r="BW20" s="115"/>
      <c r="BX20" s="211"/>
      <c r="BY20" s="165"/>
      <c r="BZ20" s="165"/>
      <c r="CA20" s="165"/>
      <c r="CB20" s="165"/>
      <c r="CC20" s="212"/>
      <c r="CD20" s="165"/>
      <c r="CE20" s="165"/>
      <c r="CF20" s="165"/>
      <c r="CG20" s="213"/>
      <c r="CH20" s="96" t="s">
        <v>34</v>
      </c>
      <c r="CI20" s="96"/>
      <c r="CJ20" s="96"/>
      <c r="CK20" s="96"/>
      <c r="CL20" s="96"/>
      <c r="CM20" s="96"/>
      <c r="CN20" s="96"/>
      <c r="CO20" s="96"/>
      <c r="CP20" s="96"/>
      <c r="CQ20" s="96"/>
      <c r="CR20" s="96"/>
      <c r="CS20" s="96"/>
      <c r="CT20" s="96"/>
      <c r="CU20" s="96"/>
      <c r="CV20" s="96"/>
      <c r="CW20" s="96"/>
      <c r="CX20" s="96"/>
      <c r="CY20" s="96"/>
      <c r="DN20" s="3"/>
      <c r="DO20" s="3">
        <v>5</v>
      </c>
      <c r="DP20" s="3">
        <v>5</v>
      </c>
      <c r="DQ20" s="3">
        <v>5</v>
      </c>
    </row>
    <row r="21" spans="3:121" ht="6.6" customHeight="1" x14ac:dyDescent="0.15">
      <c r="E21" s="154"/>
      <c r="F21" s="155"/>
      <c r="G21" s="126"/>
      <c r="H21" s="127"/>
      <c r="I21" s="127"/>
      <c r="J21" s="127"/>
      <c r="K21" s="127"/>
      <c r="L21" s="128"/>
      <c r="M21" s="226"/>
      <c r="N21" s="226"/>
      <c r="O21" s="226"/>
      <c r="P21" s="226"/>
      <c r="Q21" s="226"/>
      <c r="R21" s="226"/>
      <c r="S21" s="226"/>
      <c r="T21" s="226"/>
      <c r="U21" s="226"/>
      <c r="V21" s="226"/>
      <c r="W21" s="226"/>
      <c r="X21" s="190"/>
      <c r="Y21" s="190"/>
      <c r="Z21" s="190"/>
      <c r="AA21" s="190"/>
      <c r="AB21" s="190"/>
      <c r="AC21" s="190"/>
      <c r="AD21" s="190"/>
      <c r="AE21" s="190"/>
      <c r="AF21" s="190"/>
      <c r="AG21" s="190"/>
      <c r="AH21" s="190"/>
      <c r="AI21" s="190"/>
      <c r="AJ21" s="190"/>
      <c r="AK21" s="190"/>
      <c r="AL21" s="222"/>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4"/>
      <c r="BI21" s="223"/>
      <c r="BJ21" s="223"/>
      <c r="BK21" s="223"/>
      <c r="BL21" s="223"/>
      <c r="BM21" s="223"/>
      <c r="BN21" s="223"/>
      <c r="BO21" s="223"/>
      <c r="BP21" s="223"/>
      <c r="BQ21" s="223"/>
      <c r="BR21" s="223"/>
      <c r="BS21" s="223"/>
      <c r="BT21" s="223"/>
      <c r="BU21" s="223"/>
      <c r="BV21" s="223"/>
      <c r="BW21" s="223"/>
      <c r="BX21" s="104"/>
      <c r="BY21" s="105"/>
      <c r="BZ21" s="105"/>
      <c r="CA21" s="105"/>
      <c r="CB21" s="105"/>
      <c r="CC21" s="109"/>
      <c r="CD21" s="105"/>
      <c r="CE21" s="105"/>
      <c r="CF21" s="105"/>
      <c r="CG21" s="110"/>
      <c r="CH21" s="96"/>
      <c r="CI21" s="96"/>
      <c r="CJ21" s="96"/>
      <c r="CK21" s="96"/>
      <c r="CL21" s="96"/>
      <c r="CM21" s="96"/>
      <c r="CN21" s="96"/>
      <c r="CO21" s="96"/>
      <c r="CP21" s="96"/>
      <c r="CQ21" s="96"/>
      <c r="CR21" s="96"/>
      <c r="CS21" s="96"/>
      <c r="CT21" s="96"/>
      <c r="CU21" s="96"/>
      <c r="CV21" s="96"/>
      <c r="CW21" s="96"/>
      <c r="CX21" s="96"/>
      <c r="CY21" s="96"/>
      <c r="DN21" s="3"/>
      <c r="DO21" s="3">
        <v>6</v>
      </c>
      <c r="DP21" s="3">
        <v>6</v>
      </c>
      <c r="DQ21" s="3">
        <v>6</v>
      </c>
    </row>
    <row r="22" spans="3:121" ht="6.95" customHeight="1" x14ac:dyDescent="0.15">
      <c r="E22" s="154"/>
      <c r="F22" s="155"/>
      <c r="G22" s="126"/>
      <c r="H22" s="127"/>
      <c r="I22" s="127"/>
      <c r="J22" s="127"/>
      <c r="K22" s="127"/>
      <c r="L22" s="128"/>
      <c r="M22" s="229" t="s">
        <v>43</v>
      </c>
      <c r="N22" s="230"/>
      <c r="O22" s="230"/>
      <c r="P22" s="230"/>
      <c r="Q22" s="230"/>
      <c r="R22" s="230"/>
      <c r="S22" s="230"/>
      <c r="T22" s="230"/>
      <c r="U22" s="230"/>
      <c r="V22" s="230"/>
      <c r="W22" s="231"/>
      <c r="X22" s="229" t="s">
        <v>8</v>
      </c>
      <c r="Y22" s="230"/>
      <c r="Z22" s="230"/>
      <c r="AA22" s="230"/>
      <c r="AB22" s="230"/>
      <c r="AC22" s="230"/>
      <c r="AD22" s="230"/>
      <c r="AE22" s="230"/>
      <c r="AF22" s="230"/>
      <c r="AG22" s="230"/>
      <c r="AH22" s="230"/>
      <c r="AI22" s="230"/>
      <c r="AJ22" s="230"/>
      <c r="AK22" s="231"/>
      <c r="AL22" s="229" t="s">
        <v>44</v>
      </c>
      <c r="AM22" s="230"/>
      <c r="AN22" s="230"/>
      <c r="AO22" s="230"/>
      <c r="AP22" s="230"/>
      <c r="AQ22" s="230"/>
      <c r="AR22" s="230"/>
      <c r="AS22" s="230"/>
      <c r="AT22" s="230"/>
      <c r="AU22" s="230"/>
      <c r="AV22" s="230"/>
      <c r="AW22" s="230"/>
      <c r="AX22" s="230"/>
      <c r="AY22" s="230"/>
      <c r="AZ22" s="230"/>
      <c r="BA22" s="230"/>
      <c r="BB22" s="230"/>
      <c r="BC22" s="230"/>
      <c r="BD22" s="230"/>
      <c r="BE22" s="230"/>
      <c r="BF22" s="230"/>
      <c r="BG22" s="230"/>
      <c r="BH22" s="231"/>
      <c r="BI22" s="232" t="s">
        <v>216</v>
      </c>
      <c r="BJ22" s="233"/>
      <c r="BK22" s="233"/>
      <c r="BL22" s="233"/>
      <c r="BM22" s="233"/>
      <c r="BN22" s="233"/>
      <c r="BO22" s="233"/>
      <c r="BP22" s="233"/>
      <c r="BQ22" s="233"/>
      <c r="BR22" s="233"/>
      <c r="BS22" s="233"/>
      <c r="BT22" s="233"/>
      <c r="BU22" s="233"/>
      <c r="BV22" s="233"/>
      <c r="BW22" s="234"/>
      <c r="BX22" s="177" t="str">
        <f>IF(BN24="","",IF(BN24=AT25,"○",""))</f>
        <v/>
      </c>
      <c r="BY22" s="141"/>
      <c r="BZ22" s="141"/>
      <c r="CA22" s="141"/>
      <c r="CB22" s="240"/>
      <c r="CC22" s="158" t="str">
        <f>IF(BN24="","",IF(NOT(BN24=AT25),"○",""))</f>
        <v/>
      </c>
      <c r="CD22" s="141"/>
      <c r="CE22" s="141"/>
      <c r="CF22" s="141"/>
      <c r="CG22" s="142"/>
      <c r="CH22" s="123" t="s">
        <v>96</v>
      </c>
      <c r="CI22" s="124"/>
      <c r="CJ22" s="124"/>
      <c r="CK22" s="124"/>
      <c r="CL22" s="124"/>
      <c r="CM22" s="124"/>
      <c r="CN22" s="124"/>
      <c r="CO22" s="124"/>
      <c r="CP22" s="124"/>
      <c r="CQ22" s="124"/>
      <c r="CR22" s="124"/>
      <c r="CS22" s="124"/>
      <c r="CT22" s="124"/>
      <c r="CU22" s="124"/>
      <c r="CV22" s="124"/>
      <c r="CW22" s="124"/>
      <c r="CX22" s="124"/>
      <c r="CY22" s="125"/>
      <c r="DN22" s="3"/>
      <c r="DO22" s="3">
        <v>7</v>
      </c>
      <c r="DP22" s="3">
        <v>7</v>
      </c>
      <c r="DQ22" s="3">
        <v>7</v>
      </c>
    </row>
    <row r="23" spans="3:121" ht="6.95" customHeight="1" x14ac:dyDescent="0.15">
      <c r="E23" s="154"/>
      <c r="F23" s="155"/>
      <c r="G23" s="126"/>
      <c r="H23" s="127"/>
      <c r="I23" s="127"/>
      <c r="J23" s="127"/>
      <c r="K23" s="127"/>
      <c r="L23" s="128"/>
      <c r="M23" s="126"/>
      <c r="N23" s="127"/>
      <c r="O23" s="127"/>
      <c r="P23" s="127"/>
      <c r="Q23" s="127"/>
      <c r="R23" s="127"/>
      <c r="S23" s="127"/>
      <c r="T23" s="127"/>
      <c r="U23" s="127"/>
      <c r="V23" s="127"/>
      <c r="W23" s="128"/>
      <c r="X23" s="126"/>
      <c r="Y23" s="127"/>
      <c r="Z23" s="127"/>
      <c r="AA23" s="127"/>
      <c r="AB23" s="127"/>
      <c r="AC23" s="127"/>
      <c r="AD23" s="127"/>
      <c r="AE23" s="127"/>
      <c r="AF23" s="127"/>
      <c r="AG23" s="127"/>
      <c r="AH23" s="127"/>
      <c r="AI23" s="127"/>
      <c r="AJ23" s="127"/>
      <c r="AK23" s="128"/>
      <c r="AL23" s="126"/>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8"/>
      <c r="BI23" s="235"/>
      <c r="BJ23" s="236"/>
      <c r="BK23" s="236"/>
      <c r="BL23" s="236"/>
      <c r="BM23" s="236"/>
      <c r="BN23" s="236"/>
      <c r="BO23" s="236"/>
      <c r="BP23" s="236"/>
      <c r="BQ23" s="236"/>
      <c r="BR23" s="236"/>
      <c r="BS23" s="236"/>
      <c r="BT23" s="236"/>
      <c r="BU23" s="236"/>
      <c r="BV23" s="236"/>
      <c r="BW23" s="237"/>
      <c r="BX23" s="164"/>
      <c r="BY23" s="143"/>
      <c r="BZ23" s="143"/>
      <c r="CA23" s="143"/>
      <c r="CB23" s="172"/>
      <c r="CC23" s="159"/>
      <c r="CD23" s="143"/>
      <c r="CE23" s="143"/>
      <c r="CF23" s="143"/>
      <c r="CG23" s="144"/>
      <c r="CH23" s="126"/>
      <c r="CI23" s="127"/>
      <c r="CJ23" s="127"/>
      <c r="CK23" s="127"/>
      <c r="CL23" s="127"/>
      <c r="CM23" s="127"/>
      <c r="CN23" s="127"/>
      <c r="CO23" s="127"/>
      <c r="CP23" s="127"/>
      <c r="CQ23" s="127"/>
      <c r="CR23" s="127"/>
      <c r="CS23" s="127"/>
      <c r="CT23" s="127"/>
      <c r="CU23" s="127"/>
      <c r="CV23" s="127"/>
      <c r="CW23" s="127"/>
      <c r="CX23" s="127"/>
      <c r="CY23" s="128"/>
      <c r="DN23" s="3"/>
      <c r="DO23" s="3">
        <v>8</v>
      </c>
      <c r="DP23" s="3">
        <v>8</v>
      </c>
      <c r="DQ23" s="3">
        <v>8</v>
      </c>
    </row>
    <row r="24" spans="3:121" ht="6.95" customHeight="1" x14ac:dyDescent="0.15">
      <c r="E24" s="154"/>
      <c r="F24" s="155"/>
      <c r="G24" s="126"/>
      <c r="H24" s="127"/>
      <c r="I24" s="127"/>
      <c r="J24" s="127"/>
      <c r="K24" s="127"/>
      <c r="L24" s="128"/>
      <c r="M24" s="126"/>
      <c r="N24" s="127"/>
      <c r="O24" s="127"/>
      <c r="P24" s="127"/>
      <c r="Q24" s="127"/>
      <c r="R24" s="127"/>
      <c r="S24" s="127"/>
      <c r="T24" s="127"/>
      <c r="U24" s="127"/>
      <c r="V24" s="127"/>
      <c r="W24" s="128"/>
      <c r="X24" s="126"/>
      <c r="Y24" s="127"/>
      <c r="Z24" s="127"/>
      <c r="AA24" s="127"/>
      <c r="AB24" s="127"/>
      <c r="AC24" s="127"/>
      <c r="AD24" s="127"/>
      <c r="AE24" s="127"/>
      <c r="AF24" s="127"/>
      <c r="AG24" s="127"/>
      <c r="AH24" s="127"/>
      <c r="AI24" s="127"/>
      <c r="AJ24" s="127"/>
      <c r="AK24" s="128"/>
      <c r="AL24" s="126"/>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8"/>
      <c r="BI24" s="38"/>
      <c r="BJ24" s="227" t="s">
        <v>98</v>
      </c>
      <c r="BK24" s="227"/>
      <c r="BL24" s="227"/>
      <c r="BM24" s="227"/>
      <c r="BN24" s="238"/>
      <c r="BO24" s="238"/>
      <c r="BP24" s="238"/>
      <c r="BQ24" s="238"/>
      <c r="BR24" s="238"/>
      <c r="BS24" s="238"/>
      <c r="BT24" s="238"/>
      <c r="BU24" s="238"/>
      <c r="BV24" s="238"/>
      <c r="BW24" s="39"/>
      <c r="BX24" s="164"/>
      <c r="BY24" s="143"/>
      <c r="BZ24" s="143"/>
      <c r="CA24" s="143"/>
      <c r="CB24" s="172"/>
      <c r="CC24" s="159"/>
      <c r="CD24" s="143"/>
      <c r="CE24" s="143"/>
      <c r="CF24" s="143"/>
      <c r="CG24" s="144"/>
      <c r="CH24" s="126"/>
      <c r="CI24" s="127"/>
      <c r="CJ24" s="127"/>
      <c r="CK24" s="127"/>
      <c r="CL24" s="127"/>
      <c r="CM24" s="127"/>
      <c r="CN24" s="127"/>
      <c r="CO24" s="127"/>
      <c r="CP24" s="127"/>
      <c r="CQ24" s="127"/>
      <c r="CR24" s="127"/>
      <c r="CS24" s="127"/>
      <c r="CT24" s="127"/>
      <c r="CU24" s="127"/>
      <c r="CV24" s="127"/>
      <c r="CW24" s="127"/>
      <c r="CX24" s="127"/>
      <c r="CY24" s="128"/>
      <c r="DN24" s="3"/>
      <c r="DO24" s="3">
        <v>9</v>
      </c>
      <c r="DP24" s="3">
        <v>9</v>
      </c>
      <c r="DQ24" s="3">
        <v>9</v>
      </c>
    </row>
    <row r="25" spans="3:121" ht="6.6" customHeight="1" x14ac:dyDescent="0.15">
      <c r="E25" s="154"/>
      <c r="F25" s="155"/>
      <c r="G25" s="126"/>
      <c r="H25" s="127"/>
      <c r="I25" s="127"/>
      <c r="J25" s="127"/>
      <c r="K25" s="127"/>
      <c r="L25" s="128"/>
      <c r="M25" s="126"/>
      <c r="N25" s="127"/>
      <c r="O25" s="127"/>
      <c r="P25" s="127"/>
      <c r="Q25" s="127"/>
      <c r="R25" s="127"/>
      <c r="S25" s="127"/>
      <c r="T25" s="127"/>
      <c r="U25" s="127"/>
      <c r="V25" s="127"/>
      <c r="W25" s="128"/>
      <c r="X25" s="126"/>
      <c r="Y25" s="127"/>
      <c r="Z25" s="127"/>
      <c r="AA25" s="127"/>
      <c r="AB25" s="127"/>
      <c r="AC25" s="127"/>
      <c r="AD25" s="127"/>
      <c r="AE25" s="127"/>
      <c r="AF25" s="127"/>
      <c r="AG25" s="127"/>
      <c r="AH25" s="127"/>
      <c r="AI25" s="127"/>
      <c r="AJ25" s="127"/>
      <c r="AK25" s="128"/>
      <c r="AL25" s="40"/>
      <c r="AM25" s="41"/>
      <c r="AN25" s="227" t="s">
        <v>43</v>
      </c>
      <c r="AO25" s="227"/>
      <c r="AP25" s="227"/>
      <c r="AQ25" s="227"/>
      <c r="AR25" s="227" t="s">
        <v>45</v>
      </c>
      <c r="AS25" s="41"/>
      <c r="AT25" s="227" t="s">
        <v>46</v>
      </c>
      <c r="AU25" s="227"/>
      <c r="AV25" s="227"/>
      <c r="AW25" s="227"/>
      <c r="AX25" s="227"/>
      <c r="AY25" s="227"/>
      <c r="AZ25" s="227"/>
      <c r="BA25" s="227"/>
      <c r="BB25" s="227"/>
      <c r="BC25" s="227"/>
      <c r="BD25" s="41"/>
      <c r="BE25" s="41"/>
      <c r="BF25" s="41"/>
      <c r="BG25" s="41"/>
      <c r="BH25" s="42"/>
      <c r="BI25" s="40"/>
      <c r="BJ25" s="227"/>
      <c r="BK25" s="227"/>
      <c r="BL25" s="227"/>
      <c r="BM25" s="227"/>
      <c r="BN25" s="239"/>
      <c r="BO25" s="239"/>
      <c r="BP25" s="239"/>
      <c r="BQ25" s="239"/>
      <c r="BR25" s="239"/>
      <c r="BS25" s="239"/>
      <c r="BT25" s="239"/>
      <c r="BU25" s="239"/>
      <c r="BV25" s="239"/>
      <c r="BW25" s="42"/>
      <c r="BX25" s="164"/>
      <c r="BY25" s="143"/>
      <c r="BZ25" s="143"/>
      <c r="CA25" s="143"/>
      <c r="CB25" s="172"/>
      <c r="CC25" s="159"/>
      <c r="CD25" s="143"/>
      <c r="CE25" s="143"/>
      <c r="CF25" s="143"/>
      <c r="CG25" s="144"/>
      <c r="CH25" s="126"/>
      <c r="CI25" s="127"/>
      <c r="CJ25" s="127"/>
      <c r="CK25" s="127"/>
      <c r="CL25" s="127"/>
      <c r="CM25" s="127"/>
      <c r="CN25" s="127"/>
      <c r="CO25" s="127"/>
      <c r="CP25" s="127"/>
      <c r="CQ25" s="127"/>
      <c r="CR25" s="127"/>
      <c r="CS25" s="127"/>
      <c r="CT25" s="127"/>
      <c r="CU25" s="127"/>
      <c r="CV25" s="127"/>
      <c r="CW25" s="127"/>
      <c r="CX25" s="127"/>
      <c r="CY25" s="128"/>
      <c r="DN25" s="3"/>
      <c r="DO25" s="3">
        <v>10</v>
      </c>
      <c r="DP25" s="3">
        <v>10</v>
      </c>
      <c r="DQ25" s="3">
        <v>10</v>
      </c>
    </row>
    <row r="26" spans="3:121" ht="6.6" customHeight="1" x14ac:dyDescent="0.15">
      <c r="E26" s="156"/>
      <c r="F26" s="157"/>
      <c r="G26" s="129"/>
      <c r="H26" s="130"/>
      <c r="I26" s="130"/>
      <c r="J26" s="130"/>
      <c r="K26" s="130"/>
      <c r="L26" s="131"/>
      <c r="M26" s="129"/>
      <c r="N26" s="130"/>
      <c r="O26" s="130"/>
      <c r="P26" s="130"/>
      <c r="Q26" s="130"/>
      <c r="R26" s="130"/>
      <c r="S26" s="130"/>
      <c r="T26" s="130"/>
      <c r="U26" s="130"/>
      <c r="V26" s="130"/>
      <c r="W26" s="131"/>
      <c r="X26" s="129"/>
      <c r="Y26" s="130"/>
      <c r="Z26" s="130"/>
      <c r="AA26" s="130"/>
      <c r="AB26" s="130"/>
      <c r="AC26" s="130"/>
      <c r="AD26" s="130"/>
      <c r="AE26" s="130"/>
      <c r="AF26" s="130"/>
      <c r="AG26" s="130"/>
      <c r="AH26" s="130"/>
      <c r="AI26" s="130"/>
      <c r="AJ26" s="130"/>
      <c r="AK26" s="131"/>
      <c r="AL26" s="40"/>
      <c r="AM26" s="41"/>
      <c r="AN26" s="228"/>
      <c r="AO26" s="228"/>
      <c r="AP26" s="228"/>
      <c r="AQ26" s="228"/>
      <c r="AR26" s="228"/>
      <c r="AS26" s="43"/>
      <c r="AT26" s="228"/>
      <c r="AU26" s="228"/>
      <c r="AV26" s="228"/>
      <c r="AW26" s="228"/>
      <c r="AX26" s="228"/>
      <c r="AY26" s="228"/>
      <c r="AZ26" s="228"/>
      <c r="BA26" s="228"/>
      <c r="BB26" s="228"/>
      <c r="BC26" s="228"/>
      <c r="BD26" s="43"/>
      <c r="BE26" s="43"/>
      <c r="BF26" s="41"/>
      <c r="BG26" s="41"/>
      <c r="BH26" s="42"/>
      <c r="BI26" s="40"/>
      <c r="BJ26" s="43"/>
      <c r="BK26" s="43"/>
      <c r="BL26" s="43"/>
      <c r="BM26" s="43"/>
      <c r="BN26" s="43"/>
      <c r="BO26" s="43"/>
      <c r="BP26" s="43"/>
      <c r="BQ26" s="43"/>
      <c r="BR26" s="43"/>
      <c r="BS26" s="43"/>
      <c r="BT26" s="43"/>
      <c r="BU26" s="43"/>
      <c r="BV26" s="43"/>
      <c r="BW26" s="42"/>
      <c r="BX26" s="173"/>
      <c r="BY26" s="161"/>
      <c r="BZ26" s="161"/>
      <c r="CA26" s="161"/>
      <c r="CB26" s="174"/>
      <c r="CC26" s="160"/>
      <c r="CD26" s="161"/>
      <c r="CE26" s="161"/>
      <c r="CF26" s="161"/>
      <c r="CG26" s="162"/>
      <c r="CH26" s="129"/>
      <c r="CI26" s="130"/>
      <c r="CJ26" s="130"/>
      <c r="CK26" s="130"/>
      <c r="CL26" s="130"/>
      <c r="CM26" s="130"/>
      <c r="CN26" s="130"/>
      <c r="CO26" s="130"/>
      <c r="CP26" s="130"/>
      <c r="CQ26" s="130"/>
      <c r="CR26" s="130"/>
      <c r="CS26" s="130"/>
      <c r="CT26" s="130"/>
      <c r="CU26" s="130"/>
      <c r="CV26" s="130"/>
      <c r="CW26" s="130"/>
      <c r="CX26" s="130"/>
      <c r="CY26" s="131"/>
      <c r="DN26" s="3"/>
      <c r="DO26" s="3">
        <v>11</v>
      </c>
      <c r="DP26" s="3">
        <v>11</v>
      </c>
      <c r="DQ26" s="3">
        <v>11</v>
      </c>
    </row>
    <row r="27" spans="3:121" ht="6.6" customHeight="1" x14ac:dyDescent="0.15">
      <c r="E27" s="152" t="s">
        <v>61</v>
      </c>
      <c r="F27" s="153"/>
      <c r="G27" s="123" t="s">
        <v>156</v>
      </c>
      <c r="H27" s="260"/>
      <c r="I27" s="260"/>
      <c r="J27" s="260"/>
      <c r="K27" s="260"/>
      <c r="L27" s="261"/>
      <c r="M27" s="259" t="s">
        <v>47</v>
      </c>
      <c r="N27" s="260"/>
      <c r="O27" s="260"/>
      <c r="P27" s="260"/>
      <c r="Q27" s="260"/>
      <c r="R27" s="260"/>
      <c r="S27" s="260"/>
      <c r="T27" s="260"/>
      <c r="U27" s="260"/>
      <c r="V27" s="260"/>
      <c r="W27" s="261"/>
      <c r="X27" s="132" t="s">
        <v>56</v>
      </c>
      <c r="Y27" s="133"/>
      <c r="Z27" s="133"/>
      <c r="AA27" s="133"/>
      <c r="AB27" s="133"/>
      <c r="AC27" s="133"/>
      <c r="AD27" s="133"/>
      <c r="AE27" s="133"/>
      <c r="AF27" s="133"/>
      <c r="AG27" s="133"/>
      <c r="AH27" s="133"/>
      <c r="AI27" s="133"/>
      <c r="AJ27" s="133"/>
      <c r="AK27" s="134"/>
      <c r="AL27" s="123" t="s">
        <v>141</v>
      </c>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5"/>
      <c r="BI27" s="111"/>
      <c r="BJ27" s="111"/>
      <c r="BK27" s="111"/>
      <c r="BL27" s="111"/>
      <c r="BM27" s="111"/>
      <c r="BN27" s="111"/>
      <c r="BO27" s="111"/>
      <c r="BP27" s="111"/>
      <c r="BQ27" s="111"/>
      <c r="BR27" s="111"/>
      <c r="BS27" s="111"/>
      <c r="BT27" s="111"/>
      <c r="BU27" s="111"/>
      <c r="BV27" s="111"/>
      <c r="BW27" s="111"/>
      <c r="BX27" s="362"/>
      <c r="BY27" s="363"/>
      <c r="BZ27" s="363"/>
      <c r="CA27" s="363"/>
      <c r="CB27" s="363"/>
      <c r="CC27" s="363"/>
      <c r="CD27" s="363"/>
      <c r="CE27" s="363"/>
      <c r="CF27" s="363"/>
      <c r="CG27" s="364"/>
      <c r="CH27" s="96" t="s">
        <v>34</v>
      </c>
      <c r="CI27" s="96"/>
      <c r="CJ27" s="96"/>
      <c r="CK27" s="96"/>
      <c r="CL27" s="96"/>
      <c r="CM27" s="96"/>
      <c r="CN27" s="96"/>
      <c r="CO27" s="96"/>
      <c r="CP27" s="96"/>
      <c r="CQ27" s="96"/>
      <c r="CR27" s="96"/>
      <c r="CS27" s="96"/>
      <c r="CT27" s="96"/>
      <c r="CU27" s="96"/>
      <c r="CV27" s="96"/>
      <c r="CW27" s="96"/>
      <c r="CX27" s="96"/>
      <c r="CY27" s="96"/>
      <c r="DN27" s="3"/>
      <c r="DO27" s="3">
        <v>12</v>
      </c>
      <c r="DP27" s="3">
        <v>12</v>
      </c>
      <c r="DQ27" s="3">
        <v>12</v>
      </c>
    </row>
    <row r="28" spans="3:121" ht="6.6" customHeight="1" x14ac:dyDescent="0.15">
      <c r="E28" s="154"/>
      <c r="F28" s="155"/>
      <c r="G28" s="235"/>
      <c r="H28" s="236"/>
      <c r="I28" s="236"/>
      <c r="J28" s="236"/>
      <c r="K28" s="236"/>
      <c r="L28" s="237"/>
      <c r="M28" s="235"/>
      <c r="N28" s="236"/>
      <c r="O28" s="236"/>
      <c r="P28" s="236"/>
      <c r="Q28" s="236"/>
      <c r="R28" s="236"/>
      <c r="S28" s="236"/>
      <c r="T28" s="236"/>
      <c r="U28" s="236"/>
      <c r="V28" s="236"/>
      <c r="W28" s="237"/>
      <c r="X28" s="135"/>
      <c r="Y28" s="136"/>
      <c r="Z28" s="136"/>
      <c r="AA28" s="136"/>
      <c r="AB28" s="136"/>
      <c r="AC28" s="136"/>
      <c r="AD28" s="136"/>
      <c r="AE28" s="136"/>
      <c r="AF28" s="136"/>
      <c r="AG28" s="136"/>
      <c r="AH28" s="136"/>
      <c r="AI28" s="136"/>
      <c r="AJ28" s="136"/>
      <c r="AK28" s="137"/>
      <c r="AL28" s="126"/>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8"/>
      <c r="BI28" s="91"/>
      <c r="BJ28" s="91"/>
      <c r="BK28" s="91"/>
      <c r="BL28" s="91"/>
      <c r="BM28" s="91"/>
      <c r="BN28" s="91"/>
      <c r="BO28" s="91"/>
      <c r="BP28" s="91"/>
      <c r="BQ28" s="91"/>
      <c r="BR28" s="91"/>
      <c r="BS28" s="91"/>
      <c r="BT28" s="91"/>
      <c r="BU28" s="91"/>
      <c r="BV28" s="91"/>
      <c r="BW28" s="91"/>
      <c r="BX28" s="112"/>
      <c r="BY28" s="113"/>
      <c r="BZ28" s="113"/>
      <c r="CA28" s="113"/>
      <c r="CB28" s="113"/>
      <c r="CC28" s="113"/>
      <c r="CD28" s="113"/>
      <c r="CE28" s="113"/>
      <c r="CF28" s="113"/>
      <c r="CG28" s="273"/>
      <c r="CH28" s="96"/>
      <c r="CI28" s="96"/>
      <c r="CJ28" s="96"/>
      <c r="CK28" s="96"/>
      <c r="CL28" s="96"/>
      <c r="CM28" s="96"/>
      <c r="CN28" s="96"/>
      <c r="CO28" s="96"/>
      <c r="CP28" s="96"/>
      <c r="CQ28" s="96"/>
      <c r="CR28" s="96"/>
      <c r="CS28" s="96"/>
      <c r="CT28" s="96"/>
      <c r="CU28" s="96"/>
      <c r="CV28" s="96"/>
      <c r="CW28" s="96"/>
      <c r="CX28" s="96"/>
      <c r="CY28" s="96"/>
      <c r="DN28" s="3"/>
      <c r="DO28" s="3">
        <v>13</v>
      </c>
      <c r="DP28" s="3"/>
      <c r="DQ28" s="3">
        <v>13</v>
      </c>
    </row>
    <row r="29" spans="3:121" ht="6.95" customHeight="1" x14ac:dyDescent="0.15">
      <c r="E29" s="154"/>
      <c r="F29" s="155"/>
      <c r="G29" s="235"/>
      <c r="H29" s="236"/>
      <c r="I29" s="236"/>
      <c r="J29" s="236"/>
      <c r="K29" s="236"/>
      <c r="L29" s="237"/>
      <c r="M29" s="235"/>
      <c r="N29" s="236"/>
      <c r="O29" s="236"/>
      <c r="P29" s="236"/>
      <c r="Q29" s="236"/>
      <c r="R29" s="236"/>
      <c r="S29" s="236"/>
      <c r="T29" s="236"/>
      <c r="U29" s="236"/>
      <c r="V29" s="236"/>
      <c r="W29" s="237"/>
      <c r="X29" s="135"/>
      <c r="Y29" s="136"/>
      <c r="Z29" s="136"/>
      <c r="AA29" s="136"/>
      <c r="AB29" s="136"/>
      <c r="AC29" s="136"/>
      <c r="AD29" s="136"/>
      <c r="AE29" s="136"/>
      <c r="AF29" s="136"/>
      <c r="AG29" s="136"/>
      <c r="AH29" s="136"/>
      <c r="AI29" s="136"/>
      <c r="AJ29" s="136"/>
      <c r="AK29" s="137"/>
      <c r="AL29" s="355" t="s">
        <v>142</v>
      </c>
      <c r="AM29" s="356"/>
      <c r="AN29" s="356"/>
      <c r="AO29" s="356"/>
      <c r="AP29" s="356"/>
      <c r="AQ29" s="356"/>
      <c r="AR29" s="356"/>
      <c r="AS29" s="356"/>
      <c r="AT29" s="356"/>
      <c r="AU29" s="356"/>
      <c r="AV29" s="356"/>
      <c r="AW29" s="356"/>
      <c r="AX29" s="356"/>
      <c r="AY29" s="356"/>
      <c r="AZ29" s="356"/>
      <c r="BA29" s="356"/>
      <c r="BB29" s="356"/>
      <c r="BC29" s="356"/>
      <c r="BD29" s="356"/>
      <c r="BE29" s="356"/>
      <c r="BF29" s="356"/>
      <c r="BG29" s="356"/>
      <c r="BH29" s="357"/>
      <c r="BI29" s="91"/>
      <c r="BJ29" s="91"/>
      <c r="BK29" s="91"/>
      <c r="BL29" s="91"/>
      <c r="BM29" s="91"/>
      <c r="BN29" s="91"/>
      <c r="BO29" s="91"/>
      <c r="BP29" s="91"/>
      <c r="BQ29" s="91"/>
      <c r="BR29" s="91"/>
      <c r="BS29" s="91"/>
      <c r="BT29" s="91"/>
      <c r="BU29" s="91"/>
      <c r="BV29" s="91"/>
      <c r="BW29" s="91"/>
      <c r="BX29" s="112"/>
      <c r="BY29" s="113"/>
      <c r="BZ29" s="113"/>
      <c r="CA29" s="113"/>
      <c r="CB29" s="113"/>
      <c r="CC29" s="113"/>
      <c r="CD29" s="113"/>
      <c r="CE29" s="113"/>
      <c r="CF29" s="113"/>
      <c r="CG29" s="273"/>
      <c r="CH29" s="96"/>
      <c r="CI29" s="96"/>
      <c r="CJ29" s="96"/>
      <c r="CK29" s="96"/>
      <c r="CL29" s="96"/>
      <c r="CM29" s="96"/>
      <c r="CN29" s="96"/>
      <c r="CO29" s="96"/>
      <c r="CP29" s="96"/>
      <c r="CQ29" s="96"/>
      <c r="CR29" s="96"/>
      <c r="CS29" s="96"/>
      <c r="CT29" s="96"/>
      <c r="CU29" s="96"/>
      <c r="CV29" s="96"/>
      <c r="CW29" s="96"/>
      <c r="CX29" s="96"/>
      <c r="CY29" s="96"/>
      <c r="DN29" s="3"/>
      <c r="DO29" s="3">
        <v>14</v>
      </c>
      <c r="DP29" s="3"/>
      <c r="DQ29" s="3">
        <v>14</v>
      </c>
    </row>
    <row r="30" spans="3:121" ht="6.95" customHeight="1" x14ac:dyDescent="0.15">
      <c r="E30" s="154"/>
      <c r="F30" s="155"/>
      <c r="G30" s="235"/>
      <c r="H30" s="236"/>
      <c r="I30" s="236"/>
      <c r="J30" s="236"/>
      <c r="K30" s="236"/>
      <c r="L30" s="237"/>
      <c r="M30" s="235"/>
      <c r="N30" s="236"/>
      <c r="O30" s="236"/>
      <c r="P30" s="236"/>
      <c r="Q30" s="236"/>
      <c r="R30" s="236"/>
      <c r="S30" s="236"/>
      <c r="T30" s="236"/>
      <c r="U30" s="236"/>
      <c r="V30" s="236"/>
      <c r="W30" s="237"/>
      <c r="X30" s="135"/>
      <c r="Y30" s="136"/>
      <c r="Z30" s="136"/>
      <c r="AA30" s="136"/>
      <c r="AB30" s="136"/>
      <c r="AC30" s="136"/>
      <c r="AD30" s="136"/>
      <c r="AE30" s="136"/>
      <c r="AF30" s="136"/>
      <c r="AG30" s="136"/>
      <c r="AH30" s="136"/>
      <c r="AI30" s="136"/>
      <c r="AJ30" s="136"/>
      <c r="AK30" s="137"/>
      <c r="AL30" s="355"/>
      <c r="AM30" s="356"/>
      <c r="AN30" s="356"/>
      <c r="AO30" s="356"/>
      <c r="AP30" s="356"/>
      <c r="AQ30" s="356"/>
      <c r="AR30" s="356"/>
      <c r="AS30" s="356"/>
      <c r="AT30" s="356"/>
      <c r="AU30" s="356"/>
      <c r="AV30" s="356"/>
      <c r="AW30" s="356"/>
      <c r="AX30" s="356"/>
      <c r="AY30" s="356"/>
      <c r="AZ30" s="356"/>
      <c r="BA30" s="356"/>
      <c r="BB30" s="356"/>
      <c r="BC30" s="356"/>
      <c r="BD30" s="356"/>
      <c r="BE30" s="356"/>
      <c r="BF30" s="356"/>
      <c r="BG30" s="356"/>
      <c r="BH30" s="357"/>
      <c r="BI30" s="91"/>
      <c r="BJ30" s="91"/>
      <c r="BK30" s="91"/>
      <c r="BL30" s="91"/>
      <c r="BM30" s="91"/>
      <c r="BN30" s="91"/>
      <c r="BO30" s="91"/>
      <c r="BP30" s="91"/>
      <c r="BQ30" s="91"/>
      <c r="BR30" s="91"/>
      <c r="BS30" s="91"/>
      <c r="BT30" s="91"/>
      <c r="BU30" s="91"/>
      <c r="BV30" s="91"/>
      <c r="BW30" s="91"/>
      <c r="BX30" s="112"/>
      <c r="BY30" s="113"/>
      <c r="BZ30" s="113"/>
      <c r="CA30" s="113"/>
      <c r="CB30" s="113"/>
      <c r="CC30" s="113"/>
      <c r="CD30" s="113"/>
      <c r="CE30" s="113"/>
      <c r="CF30" s="113"/>
      <c r="CG30" s="273"/>
      <c r="CH30" s="96"/>
      <c r="CI30" s="96"/>
      <c r="CJ30" s="96"/>
      <c r="CK30" s="96"/>
      <c r="CL30" s="96"/>
      <c r="CM30" s="96"/>
      <c r="CN30" s="96"/>
      <c r="CO30" s="96"/>
      <c r="CP30" s="96"/>
      <c r="CQ30" s="96"/>
      <c r="CR30" s="96"/>
      <c r="CS30" s="96"/>
      <c r="CT30" s="96"/>
      <c r="CU30" s="96"/>
      <c r="CV30" s="96"/>
      <c r="CW30" s="96"/>
      <c r="CX30" s="96"/>
      <c r="CY30" s="96"/>
      <c r="DN30" s="3"/>
      <c r="DO30" s="3">
        <v>15</v>
      </c>
      <c r="DP30" s="3"/>
      <c r="DQ30" s="3">
        <v>15</v>
      </c>
    </row>
    <row r="31" spans="3:121" ht="6.95" customHeight="1" x14ac:dyDescent="0.15">
      <c r="E31" s="154"/>
      <c r="F31" s="155"/>
      <c r="G31" s="235"/>
      <c r="H31" s="236"/>
      <c r="I31" s="236"/>
      <c r="J31" s="236"/>
      <c r="K31" s="236"/>
      <c r="L31" s="237"/>
      <c r="M31" s="262"/>
      <c r="N31" s="263"/>
      <c r="O31" s="263"/>
      <c r="P31" s="263"/>
      <c r="Q31" s="263"/>
      <c r="R31" s="263"/>
      <c r="S31" s="263"/>
      <c r="T31" s="263"/>
      <c r="U31" s="263"/>
      <c r="V31" s="263"/>
      <c r="W31" s="264"/>
      <c r="X31" s="135"/>
      <c r="Y31" s="136"/>
      <c r="Z31" s="136"/>
      <c r="AA31" s="136"/>
      <c r="AB31" s="136"/>
      <c r="AC31" s="136"/>
      <c r="AD31" s="136"/>
      <c r="AE31" s="136"/>
      <c r="AF31" s="136"/>
      <c r="AG31" s="136"/>
      <c r="AH31" s="136"/>
      <c r="AI31" s="136"/>
      <c r="AJ31" s="136"/>
      <c r="AK31" s="137"/>
      <c r="AL31" s="358"/>
      <c r="AM31" s="359"/>
      <c r="AN31" s="359"/>
      <c r="AO31" s="359"/>
      <c r="AP31" s="359"/>
      <c r="AQ31" s="359"/>
      <c r="AR31" s="359"/>
      <c r="AS31" s="359"/>
      <c r="AT31" s="359"/>
      <c r="AU31" s="359"/>
      <c r="AV31" s="359"/>
      <c r="AW31" s="359"/>
      <c r="AX31" s="359"/>
      <c r="AY31" s="359"/>
      <c r="AZ31" s="359"/>
      <c r="BA31" s="359"/>
      <c r="BB31" s="359"/>
      <c r="BC31" s="359"/>
      <c r="BD31" s="359"/>
      <c r="BE31" s="359"/>
      <c r="BF31" s="359"/>
      <c r="BG31" s="359"/>
      <c r="BH31" s="360"/>
      <c r="BI31" s="91"/>
      <c r="BJ31" s="91"/>
      <c r="BK31" s="91"/>
      <c r="BL31" s="91"/>
      <c r="BM31" s="91"/>
      <c r="BN31" s="91"/>
      <c r="BO31" s="91"/>
      <c r="BP31" s="91"/>
      <c r="BQ31" s="91"/>
      <c r="BR31" s="91"/>
      <c r="BS31" s="91"/>
      <c r="BT31" s="91"/>
      <c r="BU31" s="91"/>
      <c r="BV31" s="91"/>
      <c r="BW31" s="91"/>
      <c r="BX31" s="112"/>
      <c r="BY31" s="113"/>
      <c r="BZ31" s="113"/>
      <c r="CA31" s="113"/>
      <c r="CB31" s="113"/>
      <c r="CC31" s="113"/>
      <c r="CD31" s="113"/>
      <c r="CE31" s="113"/>
      <c r="CF31" s="113"/>
      <c r="CG31" s="273"/>
      <c r="CH31" s="96"/>
      <c r="CI31" s="96"/>
      <c r="CJ31" s="96"/>
      <c r="CK31" s="96"/>
      <c r="CL31" s="96"/>
      <c r="CM31" s="96"/>
      <c r="CN31" s="96"/>
      <c r="CO31" s="96"/>
      <c r="CP31" s="96"/>
      <c r="CQ31" s="96"/>
      <c r="CR31" s="96"/>
      <c r="CS31" s="96"/>
      <c r="CT31" s="96"/>
      <c r="CU31" s="96"/>
      <c r="CV31" s="96"/>
      <c r="CW31" s="96"/>
      <c r="CX31" s="96"/>
      <c r="CY31" s="96"/>
      <c r="DN31" s="3"/>
      <c r="DO31" s="3">
        <v>16</v>
      </c>
      <c r="DP31" s="3"/>
      <c r="DQ31" s="3">
        <v>16</v>
      </c>
    </row>
    <row r="32" spans="3:121" ht="7.5" customHeight="1" x14ac:dyDescent="0.15">
      <c r="E32" s="154"/>
      <c r="F32" s="155"/>
      <c r="G32" s="235"/>
      <c r="H32" s="236"/>
      <c r="I32" s="236"/>
      <c r="J32" s="236"/>
      <c r="K32" s="236"/>
      <c r="L32" s="237"/>
      <c r="M32" s="232" t="s">
        <v>43</v>
      </c>
      <c r="N32" s="233"/>
      <c r="O32" s="233"/>
      <c r="P32" s="233"/>
      <c r="Q32" s="233"/>
      <c r="R32" s="233"/>
      <c r="S32" s="233"/>
      <c r="T32" s="233"/>
      <c r="U32" s="233"/>
      <c r="V32" s="233"/>
      <c r="W32" s="234"/>
      <c r="X32" s="257" t="s">
        <v>57</v>
      </c>
      <c r="Y32" s="258"/>
      <c r="Z32" s="258"/>
      <c r="AA32" s="258"/>
      <c r="AB32" s="258"/>
      <c r="AC32" s="258"/>
      <c r="AD32" s="258"/>
      <c r="AE32" s="258"/>
      <c r="AF32" s="258"/>
      <c r="AG32" s="258"/>
      <c r="AH32" s="258"/>
      <c r="AI32" s="258"/>
      <c r="AJ32" s="258"/>
      <c r="AK32" s="268"/>
      <c r="AL32" s="229" t="s">
        <v>50</v>
      </c>
      <c r="AM32" s="230"/>
      <c r="AN32" s="230"/>
      <c r="AO32" s="230"/>
      <c r="AP32" s="230"/>
      <c r="AQ32" s="230"/>
      <c r="AR32" s="230"/>
      <c r="AS32" s="230"/>
      <c r="AT32" s="230"/>
      <c r="AU32" s="230"/>
      <c r="AV32" s="230"/>
      <c r="AW32" s="230"/>
      <c r="AX32" s="230"/>
      <c r="AY32" s="230"/>
      <c r="AZ32" s="230"/>
      <c r="BA32" s="230"/>
      <c r="BB32" s="230"/>
      <c r="BC32" s="230"/>
      <c r="BD32" s="230"/>
      <c r="BE32" s="230"/>
      <c r="BF32" s="230"/>
      <c r="BG32" s="230"/>
      <c r="BH32" s="231"/>
      <c r="BI32" s="350" t="s">
        <v>100</v>
      </c>
      <c r="BJ32" s="351"/>
      <c r="BK32" s="351"/>
      <c r="BL32" s="351"/>
      <c r="BM32" s="351"/>
      <c r="BN32" s="351"/>
      <c r="BO32" s="351"/>
      <c r="BP32" s="351"/>
      <c r="BQ32" s="351"/>
      <c r="BR32" s="351"/>
      <c r="BS32" s="351"/>
      <c r="BT32" s="351"/>
      <c r="BU32" s="351"/>
      <c r="BV32" s="351"/>
      <c r="BW32" s="352"/>
      <c r="BX32" s="97" t="str">
        <f>IF(BK34="","",IF(BK34=AS35,"○",""))</f>
        <v/>
      </c>
      <c r="BY32" s="98"/>
      <c r="BZ32" s="98"/>
      <c r="CA32" s="98"/>
      <c r="CB32" s="98"/>
      <c r="CC32" s="98" t="str">
        <f>IF(BK34="","",IF(NOT(BK34=AS35),"○",""))</f>
        <v/>
      </c>
      <c r="CD32" s="98"/>
      <c r="CE32" s="98"/>
      <c r="CF32" s="98"/>
      <c r="CG32" s="99"/>
      <c r="CH32" s="100" t="s">
        <v>95</v>
      </c>
      <c r="CI32" s="100"/>
      <c r="CJ32" s="100"/>
      <c r="CK32" s="100"/>
      <c r="CL32" s="100"/>
      <c r="CM32" s="100"/>
      <c r="CN32" s="100"/>
      <c r="CO32" s="100"/>
      <c r="CP32" s="100"/>
      <c r="CQ32" s="100"/>
      <c r="CR32" s="100"/>
      <c r="CS32" s="100"/>
      <c r="CT32" s="100"/>
      <c r="CU32" s="100"/>
      <c r="CV32" s="100"/>
      <c r="CW32" s="100"/>
      <c r="CX32" s="100"/>
      <c r="CY32" s="100"/>
      <c r="DN32" s="3"/>
      <c r="DO32" s="3">
        <v>17</v>
      </c>
      <c r="DP32" s="3"/>
      <c r="DQ32" s="3">
        <v>17</v>
      </c>
    </row>
    <row r="33" spans="5:121" ht="7.5" customHeight="1" x14ac:dyDescent="0.15">
      <c r="E33" s="154"/>
      <c r="F33" s="155"/>
      <c r="G33" s="235"/>
      <c r="H33" s="236"/>
      <c r="I33" s="236"/>
      <c r="J33" s="236"/>
      <c r="K33" s="236"/>
      <c r="L33" s="237"/>
      <c r="M33" s="235"/>
      <c r="N33" s="236"/>
      <c r="O33" s="236"/>
      <c r="P33" s="236"/>
      <c r="Q33" s="236"/>
      <c r="R33" s="236"/>
      <c r="S33" s="236"/>
      <c r="T33" s="236"/>
      <c r="U33" s="236"/>
      <c r="V33" s="236"/>
      <c r="W33" s="237"/>
      <c r="X33" s="135"/>
      <c r="Y33" s="136"/>
      <c r="Z33" s="136"/>
      <c r="AA33" s="136"/>
      <c r="AB33" s="136"/>
      <c r="AC33" s="136"/>
      <c r="AD33" s="136"/>
      <c r="AE33" s="136"/>
      <c r="AF33" s="136"/>
      <c r="AG33" s="136"/>
      <c r="AH33" s="136"/>
      <c r="AI33" s="136"/>
      <c r="AJ33" s="136"/>
      <c r="AK33" s="137"/>
      <c r="AL33" s="126"/>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8"/>
      <c r="BI33" s="353"/>
      <c r="BJ33" s="294"/>
      <c r="BK33" s="294"/>
      <c r="BL33" s="294"/>
      <c r="BM33" s="294"/>
      <c r="BN33" s="294"/>
      <c r="BO33" s="294"/>
      <c r="BP33" s="294"/>
      <c r="BQ33" s="294"/>
      <c r="BR33" s="294"/>
      <c r="BS33" s="294"/>
      <c r="BT33" s="294"/>
      <c r="BU33" s="294"/>
      <c r="BV33" s="294"/>
      <c r="BW33" s="354"/>
      <c r="BX33" s="97"/>
      <c r="BY33" s="98"/>
      <c r="BZ33" s="98"/>
      <c r="CA33" s="98"/>
      <c r="CB33" s="98"/>
      <c r="CC33" s="98"/>
      <c r="CD33" s="98"/>
      <c r="CE33" s="98"/>
      <c r="CF33" s="98"/>
      <c r="CG33" s="99"/>
      <c r="CH33" s="100"/>
      <c r="CI33" s="100"/>
      <c r="CJ33" s="100"/>
      <c r="CK33" s="100"/>
      <c r="CL33" s="100"/>
      <c r="CM33" s="100"/>
      <c r="CN33" s="100"/>
      <c r="CO33" s="100"/>
      <c r="CP33" s="100"/>
      <c r="CQ33" s="100"/>
      <c r="CR33" s="100"/>
      <c r="CS33" s="100"/>
      <c r="CT33" s="100"/>
      <c r="CU33" s="100"/>
      <c r="CV33" s="100"/>
      <c r="CW33" s="100"/>
      <c r="CX33" s="100"/>
      <c r="CY33" s="100"/>
      <c r="DN33" s="3"/>
      <c r="DO33" s="3">
        <v>18</v>
      </c>
      <c r="DP33" s="3"/>
      <c r="DQ33" s="3">
        <v>18</v>
      </c>
    </row>
    <row r="34" spans="5:121" ht="7.5" customHeight="1" x14ac:dyDescent="0.15">
      <c r="E34" s="154"/>
      <c r="F34" s="155"/>
      <c r="G34" s="235"/>
      <c r="H34" s="236"/>
      <c r="I34" s="236"/>
      <c r="J34" s="236"/>
      <c r="K34" s="236"/>
      <c r="L34" s="237"/>
      <c r="M34" s="235"/>
      <c r="N34" s="236"/>
      <c r="O34" s="236"/>
      <c r="P34" s="236"/>
      <c r="Q34" s="236"/>
      <c r="R34" s="236"/>
      <c r="S34" s="236"/>
      <c r="T34" s="236"/>
      <c r="U34" s="236"/>
      <c r="V34" s="236"/>
      <c r="W34" s="237"/>
      <c r="X34" s="135"/>
      <c r="Y34" s="136"/>
      <c r="Z34" s="136"/>
      <c r="AA34" s="136"/>
      <c r="AB34" s="136"/>
      <c r="AC34" s="136"/>
      <c r="AD34" s="136"/>
      <c r="AE34" s="136"/>
      <c r="AF34" s="136"/>
      <c r="AG34" s="136"/>
      <c r="AH34" s="136"/>
      <c r="AI34" s="136"/>
      <c r="AJ34" s="136"/>
      <c r="AK34" s="137"/>
      <c r="AL34" s="126"/>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8"/>
      <c r="BI34" s="40"/>
      <c r="BJ34" s="41"/>
      <c r="BK34" s="238"/>
      <c r="BL34" s="238"/>
      <c r="BM34" s="238"/>
      <c r="BN34" s="238"/>
      <c r="BO34" s="238"/>
      <c r="BP34" s="238"/>
      <c r="BQ34" s="238"/>
      <c r="BR34" s="238"/>
      <c r="BS34" s="227" t="s">
        <v>52</v>
      </c>
      <c r="BT34" s="227"/>
      <c r="BU34" s="227"/>
      <c r="BV34" s="41"/>
      <c r="BW34" s="42"/>
      <c r="BX34" s="97"/>
      <c r="BY34" s="98"/>
      <c r="BZ34" s="98"/>
      <c r="CA34" s="98"/>
      <c r="CB34" s="98"/>
      <c r="CC34" s="98"/>
      <c r="CD34" s="98"/>
      <c r="CE34" s="98"/>
      <c r="CF34" s="98"/>
      <c r="CG34" s="99"/>
      <c r="CH34" s="100"/>
      <c r="CI34" s="100"/>
      <c r="CJ34" s="100"/>
      <c r="CK34" s="100"/>
      <c r="CL34" s="100"/>
      <c r="CM34" s="100"/>
      <c r="CN34" s="100"/>
      <c r="CO34" s="100"/>
      <c r="CP34" s="100"/>
      <c r="CQ34" s="100"/>
      <c r="CR34" s="100"/>
      <c r="CS34" s="100"/>
      <c r="CT34" s="100"/>
      <c r="CU34" s="100"/>
      <c r="CV34" s="100"/>
      <c r="CW34" s="100"/>
      <c r="CX34" s="100"/>
      <c r="CY34" s="100"/>
      <c r="DN34" s="3"/>
      <c r="DO34" s="3">
        <v>19</v>
      </c>
      <c r="DP34" s="3"/>
      <c r="DQ34" s="3">
        <v>19</v>
      </c>
    </row>
    <row r="35" spans="5:121" ht="6.6" customHeight="1" x14ac:dyDescent="0.15">
      <c r="E35" s="154"/>
      <c r="F35" s="155"/>
      <c r="G35" s="235"/>
      <c r="H35" s="236"/>
      <c r="I35" s="236"/>
      <c r="J35" s="236"/>
      <c r="K35" s="236"/>
      <c r="L35" s="237"/>
      <c r="M35" s="235"/>
      <c r="N35" s="236"/>
      <c r="O35" s="236"/>
      <c r="P35" s="236"/>
      <c r="Q35" s="236"/>
      <c r="R35" s="236"/>
      <c r="S35" s="236"/>
      <c r="T35" s="236"/>
      <c r="U35" s="236"/>
      <c r="V35" s="236"/>
      <c r="W35" s="237"/>
      <c r="X35" s="135"/>
      <c r="Y35" s="136"/>
      <c r="Z35" s="136"/>
      <c r="AA35" s="136"/>
      <c r="AB35" s="136"/>
      <c r="AC35" s="136"/>
      <c r="AD35" s="136"/>
      <c r="AE35" s="136"/>
      <c r="AF35" s="136"/>
      <c r="AG35" s="136"/>
      <c r="AH35" s="136"/>
      <c r="AI35" s="136"/>
      <c r="AJ35" s="136"/>
      <c r="AK35" s="137"/>
      <c r="AL35" s="40"/>
      <c r="AM35" s="41"/>
      <c r="AN35" s="41"/>
      <c r="AO35" s="227" t="s">
        <v>43</v>
      </c>
      <c r="AP35" s="227"/>
      <c r="AQ35" s="227"/>
      <c r="AR35" s="227" t="s">
        <v>51</v>
      </c>
      <c r="AS35" s="227" t="str">
        <f>IF(AG5="","?",VLOOKUP(AG5,DH64:DK69,3,0))</f>
        <v>?</v>
      </c>
      <c r="AT35" s="227"/>
      <c r="AU35" s="227"/>
      <c r="AV35" s="227"/>
      <c r="AW35" s="227"/>
      <c r="AX35" s="227"/>
      <c r="AY35" s="227"/>
      <c r="AZ35" s="227"/>
      <c r="BA35" s="227"/>
      <c r="BB35" s="227"/>
      <c r="BC35" s="227"/>
      <c r="BD35" s="227" t="s">
        <v>52</v>
      </c>
      <c r="BE35" s="227"/>
      <c r="BF35" s="41"/>
      <c r="BG35" s="41"/>
      <c r="BH35" s="42"/>
      <c r="BI35" s="40"/>
      <c r="BJ35" s="41"/>
      <c r="BK35" s="239"/>
      <c r="BL35" s="239"/>
      <c r="BM35" s="239"/>
      <c r="BN35" s="239"/>
      <c r="BO35" s="239"/>
      <c r="BP35" s="239"/>
      <c r="BQ35" s="239"/>
      <c r="BR35" s="239"/>
      <c r="BS35" s="227"/>
      <c r="BT35" s="227"/>
      <c r="BU35" s="227"/>
      <c r="BV35" s="41"/>
      <c r="BW35" s="42"/>
      <c r="BX35" s="97"/>
      <c r="BY35" s="98"/>
      <c r="BZ35" s="98"/>
      <c r="CA35" s="98"/>
      <c r="CB35" s="98"/>
      <c r="CC35" s="98"/>
      <c r="CD35" s="98"/>
      <c r="CE35" s="98"/>
      <c r="CF35" s="98"/>
      <c r="CG35" s="99"/>
      <c r="CH35" s="100"/>
      <c r="CI35" s="100"/>
      <c r="CJ35" s="100"/>
      <c r="CK35" s="100"/>
      <c r="CL35" s="100"/>
      <c r="CM35" s="100"/>
      <c r="CN35" s="100"/>
      <c r="CO35" s="100"/>
      <c r="CP35" s="100"/>
      <c r="CQ35" s="100"/>
      <c r="CR35" s="100"/>
      <c r="CS35" s="100"/>
      <c r="CT35" s="100"/>
      <c r="CU35" s="100"/>
      <c r="CV35" s="100"/>
      <c r="CW35" s="100"/>
      <c r="CX35" s="100"/>
      <c r="CY35" s="100"/>
      <c r="DN35" s="3"/>
      <c r="DO35" s="3">
        <v>20</v>
      </c>
      <c r="DP35" s="3"/>
      <c r="DQ35" s="3">
        <v>20</v>
      </c>
    </row>
    <row r="36" spans="5:121" ht="6.6" customHeight="1" x14ac:dyDescent="0.15">
      <c r="E36" s="154"/>
      <c r="F36" s="155"/>
      <c r="G36" s="235"/>
      <c r="H36" s="236"/>
      <c r="I36" s="236"/>
      <c r="J36" s="236"/>
      <c r="K36" s="236"/>
      <c r="L36" s="237"/>
      <c r="M36" s="235"/>
      <c r="N36" s="236"/>
      <c r="O36" s="236"/>
      <c r="P36" s="236"/>
      <c r="Q36" s="236"/>
      <c r="R36" s="236"/>
      <c r="S36" s="236"/>
      <c r="T36" s="236"/>
      <c r="U36" s="236"/>
      <c r="V36" s="236"/>
      <c r="W36" s="237"/>
      <c r="X36" s="135"/>
      <c r="Y36" s="136"/>
      <c r="Z36" s="136"/>
      <c r="AA36" s="136"/>
      <c r="AB36" s="136"/>
      <c r="AC36" s="136"/>
      <c r="AD36" s="136"/>
      <c r="AE36" s="136"/>
      <c r="AF36" s="136"/>
      <c r="AG36" s="136"/>
      <c r="AH36" s="136"/>
      <c r="AI36" s="136"/>
      <c r="AJ36" s="136"/>
      <c r="AK36" s="137"/>
      <c r="AL36" s="40"/>
      <c r="AM36" s="41"/>
      <c r="AN36" s="44"/>
      <c r="AO36" s="345"/>
      <c r="AP36" s="345"/>
      <c r="AQ36" s="345"/>
      <c r="AR36" s="345"/>
      <c r="AS36" s="345"/>
      <c r="AT36" s="345"/>
      <c r="AU36" s="345"/>
      <c r="AV36" s="345"/>
      <c r="AW36" s="345"/>
      <c r="AX36" s="345"/>
      <c r="AY36" s="345"/>
      <c r="AZ36" s="345"/>
      <c r="BA36" s="345"/>
      <c r="BB36" s="345"/>
      <c r="BC36" s="345"/>
      <c r="BD36" s="345"/>
      <c r="BE36" s="345"/>
      <c r="BF36" s="41"/>
      <c r="BG36" s="41"/>
      <c r="BH36" s="42"/>
      <c r="BI36" s="45"/>
      <c r="BJ36" s="44"/>
      <c r="BK36" s="44"/>
      <c r="BL36" s="44"/>
      <c r="BM36" s="44"/>
      <c r="BN36" s="44"/>
      <c r="BO36" s="44"/>
      <c r="BP36" s="44"/>
      <c r="BQ36" s="44"/>
      <c r="BR36" s="44"/>
      <c r="BS36" s="44"/>
      <c r="BT36" s="44"/>
      <c r="BU36" s="44"/>
      <c r="BV36" s="44"/>
      <c r="BW36" s="46"/>
      <c r="BX36" s="97"/>
      <c r="BY36" s="98"/>
      <c r="BZ36" s="98"/>
      <c r="CA36" s="98"/>
      <c r="CB36" s="98"/>
      <c r="CC36" s="98"/>
      <c r="CD36" s="98"/>
      <c r="CE36" s="98"/>
      <c r="CF36" s="98"/>
      <c r="CG36" s="99"/>
      <c r="CH36" s="100"/>
      <c r="CI36" s="100"/>
      <c r="CJ36" s="100"/>
      <c r="CK36" s="100"/>
      <c r="CL36" s="100"/>
      <c r="CM36" s="100"/>
      <c r="CN36" s="100"/>
      <c r="CO36" s="100"/>
      <c r="CP36" s="100"/>
      <c r="CQ36" s="100"/>
      <c r="CR36" s="100"/>
      <c r="CS36" s="100"/>
      <c r="CT36" s="100"/>
      <c r="CU36" s="100"/>
      <c r="CV36" s="100"/>
      <c r="CW36" s="100"/>
      <c r="CX36" s="100"/>
      <c r="CY36" s="100"/>
      <c r="DN36" s="3"/>
      <c r="DO36" s="3">
        <v>21</v>
      </c>
      <c r="DP36" s="3"/>
      <c r="DQ36" s="3">
        <v>21</v>
      </c>
    </row>
    <row r="37" spans="5:121" ht="6.6" customHeight="1" x14ac:dyDescent="0.15">
      <c r="E37" s="154"/>
      <c r="F37" s="155"/>
      <c r="G37" s="235"/>
      <c r="H37" s="236"/>
      <c r="I37" s="236"/>
      <c r="J37" s="236"/>
      <c r="K37" s="236"/>
      <c r="L37" s="237"/>
      <c r="M37" s="232" t="s">
        <v>48</v>
      </c>
      <c r="N37" s="233"/>
      <c r="O37" s="233"/>
      <c r="P37" s="233"/>
      <c r="Q37" s="233"/>
      <c r="R37" s="233"/>
      <c r="S37" s="233"/>
      <c r="T37" s="233"/>
      <c r="U37" s="233"/>
      <c r="V37" s="233"/>
      <c r="W37" s="234"/>
      <c r="X37" s="247" t="s">
        <v>58</v>
      </c>
      <c r="Y37" s="248"/>
      <c r="Z37" s="248"/>
      <c r="AA37" s="248"/>
      <c r="AB37" s="248"/>
      <c r="AC37" s="248"/>
      <c r="AD37" s="248"/>
      <c r="AE37" s="248"/>
      <c r="AF37" s="248"/>
      <c r="AG37" s="248"/>
      <c r="AH37" s="248"/>
      <c r="AI37" s="248"/>
      <c r="AJ37" s="248"/>
      <c r="AK37" s="249"/>
      <c r="AL37" s="229" t="s">
        <v>143</v>
      </c>
      <c r="AM37" s="230"/>
      <c r="AN37" s="127"/>
      <c r="AO37" s="127"/>
      <c r="AP37" s="127"/>
      <c r="AQ37" s="127"/>
      <c r="AR37" s="127"/>
      <c r="AS37" s="127"/>
      <c r="AT37" s="127"/>
      <c r="AU37" s="127"/>
      <c r="AV37" s="127"/>
      <c r="AW37" s="127"/>
      <c r="AX37" s="127"/>
      <c r="AY37" s="127"/>
      <c r="AZ37" s="127"/>
      <c r="BA37" s="127"/>
      <c r="BB37" s="127"/>
      <c r="BC37" s="127"/>
      <c r="BD37" s="127"/>
      <c r="BE37" s="127"/>
      <c r="BF37" s="230"/>
      <c r="BG37" s="230"/>
      <c r="BH37" s="231"/>
      <c r="BI37" s="87"/>
      <c r="BJ37" s="88"/>
      <c r="BK37" s="88"/>
      <c r="BL37" s="88"/>
      <c r="BM37" s="88"/>
      <c r="BN37" s="88"/>
      <c r="BO37" s="88"/>
      <c r="BP37" s="88"/>
      <c r="BQ37" s="88"/>
      <c r="BR37" s="88"/>
      <c r="BS37" s="88"/>
      <c r="BT37" s="88"/>
      <c r="BU37" s="88"/>
      <c r="BV37" s="88"/>
      <c r="BW37" s="89"/>
      <c r="BX37" s="112"/>
      <c r="BY37" s="113"/>
      <c r="BZ37" s="113"/>
      <c r="CA37" s="113"/>
      <c r="CB37" s="113"/>
      <c r="CC37" s="113"/>
      <c r="CD37" s="113"/>
      <c r="CE37" s="113"/>
      <c r="CF37" s="113"/>
      <c r="CG37" s="273"/>
      <c r="CH37" s="96" t="s">
        <v>34</v>
      </c>
      <c r="CI37" s="96"/>
      <c r="CJ37" s="96"/>
      <c r="CK37" s="96"/>
      <c r="CL37" s="96"/>
      <c r="CM37" s="96"/>
      <c r="CN37" s="96"/>
      <c r="CO37" s="96"/>
      <c r="CP37" s="96"/>
      <c r="CQ37" s="96"/>
      <c r="CR37" s="96"/>
      <c r="CS37" s="96"/>
      <c r="CT37" s="96"/>
      <c r="CU37" s="96"/>
      <c r="CV37" s="96"/>
      <c r="CW37" s="96"/>
      <c r="CX37" s="96"/>
      <c r="CY37" s="96"/>
      <c r="DN37" s="3"/>
      <c r="DO37" s="3">
        <v>22</v>
      </c>
      <c r="DP37" s="3"/>
      <c r="DQ37" s="3">
        <v>22</v>
      </c>
    </row>
    <row r="38" spans="5:121" ht="6.6" customHeight="1" x14ac:dyDescent="0.15">
      <c r="E38" s="154"/>
      <c r="F38" s="155"/>
      <c r="G38" s="235"/>
      <c r="H38" s="236"/>
      <c r="I38" s="236"/>
      <c r="J38" s="236"/>
      <c r="K38" s="236"/>
      <c r="L38" s="237"/>
      <c r="M38" s="235"/>
      <c r="N38" s="236"/>
      <c r="O38" s="236"/>
      <c r="P38" s="236"/>
      <c r="Q38" s="236"/>
      <c r="R38" s="236"/>
      <c r="S38" s="236"/>
      <c r="T38" s="236"/>
      <c r="U38" s="236"/>
      <c r="V38" s="236"/>
      <c r="W38" s="237"/>
      <c r="X38" s="247"/>
      <c r="Y38" s="248"/>
      <c r="Z38" s="248"/>
      <c r="AA38" s="248"/>
      <c r="AB38" s="248"/>
      <c r="AC38" s="248"/>
      <c r="AD38" s="248"/>
      <c r="AE38" s="248"/>
      <c r="AF38" s="248"/>
      <c r="AG38" s="248"/>
      <c r="AH38" s="248"/>
      <c r="AI38" s="248"/>
      <c r="AJ38" s="248"/>
      <c r="AK38" s="249"/>
      <c r="AL38" s="126"/>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8"/>
      <c r="BI38" s="90"/>
      <c r="BJ38" s="91"/>
      <c r="BK38" s="91"/>
      <c r="BL38" s="91"/>
      <c r="BM38" s="91"/>
      <c r="BN38" s="91"/>
      <c r="BO38" s="91"/>
      <c r="BP38" s="91"/>
      <c r="BQ38" s="91"/>
      <c r="BR38" s="91"/>
      <c r="BS38" s="91"/>
      <c r="BT38" s="91"/>
      <c r="BU38" s="91"/>
      <c r="BV38" s="91"/>
      <c r="BW38" s="92"/>
      <c r="BX38" s="112"/>
      <c r="BY38" s="113"/>
      <c r="BZ38" s="113"/>
      <c r="CA38" s="113"/>
      <c r="CB38" s="113"/>
      <c r="CC38" s="113"/>
      <c r="CD38" s="113"/>
      <c r="CE38" s="113"/>
      <c r="CF38" s="113"/>
      <c r="CG38" s="273"/>
      <c r="CH38" s="96"/>
      <c r="CI38" s="96"/>
      <c r="CJ38" s="96"/>
      <c r="CK38" s="96"/>
      <c r="CL38" s="96"/>
      <c r="CM38" s="96"/>
      <c r="CN38" s="96"/>
      <c r="CO38" s="96"/>
      <c r="CP38" s="96"/>
      <c r="CQ38" s="96"/>
      <c r="CR38" s="96"/>
      <c r="CS38" s="96"/>
      <c r="CT38" s="96"/>
      <c r="CU38" s="96"/>
      <c r="CV38" s="96"/>
      <c r="CW38" s="96"/>
      <c r="CX38" s="96"/>
      <c r="CY38" s="96"/>
      <c r="DM38" s="2" t="str">
        <f>IF(BJ35="","",IF(BJ35=AS35,"○",""))</f>
        <v/>
      </c>
      <c r="DN38" s="3"/>
      <c r="DO38" s="3">
        <v>23</v>
      </c>
      <c r="DP38" s="3"/>
      <c r="DQ38" s="3">
        <v>23</v>
      </c>
    </row>
    <row r="39" spans="5:121" ht="6.6" customHeight="1" x14ac:dyDescent="0.15">
      <c r="E39" s="154"/>
      <c r="F39" s="155"/>
      <c r="G39" s="235"/>
      <c r="H39" s="236"/>
      <c r="I39" s="236"/>
      <c r="J39" s="236"/>
      <c r="K39" s="236"/>
      <c r="L39" s="237"/>
      <c r="M39" s="235"/>
      <c r="N39" s="236"/>
      <c r="O39" s="236"/>
      <c r="P39" s="236"/>
      <c r="Q39" s="236"/>
      <c r="R39" s="236"/>
      <c r="S39" s="236"/>
      <c r="T39" s="236"/>
      <c r="U39" s="236"/>
      <c r="V39" s="236"/>
      <c r="W39" s="237"/>
      <c r="X39" s="250"/>
      <c r="Y39" s="248"/>
      <c r="Z39" s="248"/>
      <c r="AA39" s="248"/>
      <c r="AB39" s="248"/>
      <c r="AC39" s="248"/>
      <c r="AD39" s="248"/>
      <c r="AE39" s="248"/>
      <c r="AF39" s="248"/>
      <c r="AG39" s="248"/>
      <c r="AH39" s="248"/>
      <c r="AI39" s="248"/>
      <c r="AJ39" s="248"/>
      <c r="AK39" s="249"/>
      <c r="AL39" s="126"/>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8"/>
      <c r="BI39" s="90"/>
      <c r="BJ39" s="91"/>
      <c r="BK39" s="91"/>
      <c r="BL39" s="91"/>
      <c r="BM39" s="91"/>
      <c r="BN39" s="91"/>
      <c r="BO39" s="91"/>
      <c r="BP39" s="91"/>
      <c r="BQ39" s="91"/>
      <c r="BR39" s="91"/>
      <c r="BS39" s="91"/>
      <c r="BT39" s="91"/>
      <c r="BU39" s="91"/>
      <c r="BV39" s="91"/>
      <c r="BW39" s="92"/>
      <c r="BX39" s="112"/>
      <c r="BY39" s="113"/>
      <c r="BZ39" s="113"/>
      <c r="CA39" s="113"/>
      <c r="CB39" s="113"/>
      <c r="CC39" s="113"/>
      <c r="CD39" s="113"/>
      <c r="CE39" s="113"/>
      <c r="CF39" s="113"/>
      <c r="CG39" s="273"/>
      <c r="CH39" s="96"/>
      <c r="CI39" s="96"/>
      <c r="CJ39" s="96"/>
      <c r="CK39" s="96"/>
      <c r="CL39" s="96"/>
      <c r="CM39" s="96"/>
      <c r="CN39" s="96"/>
      <c r="CO39" s="96"/>
      <c r="CP39" s="96"/>
      <c r="CQ39" s="96"/>
      <c r="CR39" s="96"/>
      <c r="CS39" s="96"/>
      <c r="CT39" s="96"/>
      <c r="CU39" s="96"/>
      <c r="CV39" s="96"/>
      <c r="CW39" s="96"/>
      <c r="CX39" s="96"/>
      <c r="CY39" s="96"/>
      <c r="DN39" s="3"/>
      <c r="DO39" s="3">
        <v>24</v>
      </c>
      <c r="DP39" s="3"/>
      <c r="DQ39" s="3">
        <v>24</v>
      </c>
    </row>
    <row r="40" spans="5:121" ht="6.6" customHeight="1" x14ac:dyDescent="0.15">
      <c r="E40" s="154"/>
      <c r="F40" s="155"/>
      <c r="G40" s="235"/>
      <c r="H40" s="236"/>
      <c r="I40" s="236"/>
      <c r="J40" s="236"/>
      <c r="K40" s="236"/>
      <c r="L40" s="237"/>
      <c r="M40" s="235"/>
      <c r="N40" s="236"/>
      <c r="O40" s="236"/>
      <c r="P40" s="236"/>
      <c r="Q40" s="236"/>
      <c r="R40" s="236"/>
      <c r="S40" s="236"/>
      <c r="T40" s="236"/>
      <c r="U40" s="236"/>
      <c r="V40" s="236"/>
      <c r="W40" s="237"/>
      <c r="X40" s="251"/>
      <c r="Y40" s="252"/>
      <c r="Z40" s="252"/>
      <c r="AA40" s="252"/>
      <c r="AB40" s="252"/>
      <c r="AC40" s="252"/>
      <c r="AD40" s="252"/>
      <c r="AE40" s="252"/>
      <c r="AF40" s="252"/>
      <c r="AG40" s="252"/>
      <c r="AH40" s="252"/>
      <c r="AI40" s="252"/>
      <c r="AJ40" s="252"/>
      <c r="AK40" s="253"/>
      <c r="AL40" s="126" t="s">
        <v>144</v>
      </c>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8"/>
      <c r="BI40" s="90"/>
      <c r="BJ40" s="91"/>
      <c r="BK40" s="91"/>
      <c r="BL40" s="91"/>
      <c r="BM40" s="91"/>
      <c r="BN40" s="91"/>
      <c r="BO40" s="91"/>
      <c r="BP40" s="91"/>
      <c r="BQ40" s="91"/>
      <c r="BR40" s="91"/>
      <c r="BS40" s="91"/>
      <c r="BT40" s="91"/>
      <c r="BU40" s="91"/>
      <c r="BV40" s="91"/>
      <c r="BW40" s="92"/>
      <c r="BX40" s="112"/>
      <c r="BY40" s="113"/>
      <c r="BZ40" s="113"/>
      <c r="CA40" s="113"/>
      <c r="CB40" s="113"/>
      <c r="CC40" s="113"/>
      <c r="CD40" s="113"/>
      <c r="CE40" s="113"/>
      <c r="CF40" s="113"/>
      <c r="CG40" s="273"/>
      <c r="CH40" s="96"/>
      <c r="CI40" s="96"/>
      <c r="CJ40" s="96"/>
      <c r="CK40" s="96"/>
      <c r="CL40" s="96"/>
      <c r="CM40" s="96"/>
      <c r="CN40" s="96"/>
      <c r="CO40" s="96"/>
      <c r="CP40" s="96"/>
      <c r="CQ40" s="96"/>
      <c r="CR40" s="96"/>
      <c r="CS40" s="96"/>
      <c r="CT40" s="96"/>
      <c r="CU40" s="96"/>
      <c r="CV40" s="96"/>
      <c r="CW40" s="96"/>
      <c r="CX40" s="96"/>
      <c r="CY40" s="96"/>
      <c r="DN40" s="3"/>
      <c r="DO40" s="3">
        <v>25</v>
      </c>
      <c r="DP40" s="3"/>
      <c r="DQ40" s="3">
        <v>25</v>
      </c>
    </row>
    <row r="41" spans="5:121" ht="6.6" customHeight="1" x14ac:dyDescent="0.15">
      <c r="E41" s="154"/>
      <c r="F41" s="155"/>
      <c r="G41" s="235"/>
      <c r="H41" s="236"/>
      <c r="I41" s="236"/>
      <c r="J41" s="236"/>
      <c r="K41" s="236"/>
      <c r="L41" s="237"/>
      <c r="M41" s="235"/>
      <c r="N41" s="236"/>
      <c r="O41" s="236"/>
      <c r="P41" s="236"/>
      <c r="Q41" s="236"/>
      <c r="R41" s="236"/>
      <c r="S41" s="236"/>
      <c r="T41" s="236"/>
      <c r="U41" s="236"/>
      <c r="V41" s="236"/>
      <c r="W41" s="237"/>
      <c r="X41" s="251"/>
      <c r="Y41" s="252"/>
      <c r="Z41" s="252"/>
      <c r="AA41" s="252"/>
      <c r="AB41" s="252"/>
      <c r="AC41" s="252"/>
      <c r="AD41" s="252"/>
      <c r="AE41" s="252"/>
      <c r="AF41" s="252"/>
      <c r="AG41" s="252"/>
      <c r="AH41" s="252"/>
      <c r="AI41" s="252"/>
      <c r="AJ41" s="252"/>
      <c r="AK41" s="253"/>
      <c r="AL41" s="126"/>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8"/>
      <c r="BI41" s="90"/>
      <c r="BJ41" s="91"/>
      <c r="BK41" s="91"/>
      <c r="BL41" s="91"/>
      <c r="BM41" s="91"/>
      <c r="BN41" s="91"/>
      <c r="BO41" s="91"/>
      <c r="BP41" s="91"/>
      <c r="BQ41" s="91"/>
      <c r="BR41" s="91"/>
      <c r="BS41" s="91"/>
      <c r="BT41" s="91"/>
      <c r="BU41" s="91"/>
      <c r="BV41" s="91"/>
      <c r="BW41" s="92"/>
      <c r="BX41" s="112"/>
      <c r="BY41" s="113"/>
      <c r="BZ41" s="113"/>
      <c r="CA41" s="113"/>
      <c r="CB41" s="113"/>
      <c r="CC41" s="113"/>
      <c r="CD41" s="113"/>
      <c r="CE41" s="113"/>
      <c r="CF41" s="113"/>
      <c r="CG41" s="273"/>
      <c r="CH41" s="96"/>
      <c r="CI41" s="96"/>
      <c r="CJ41" s="96"/>
      <c r="CK41" s="96"/>
      <c r="CL41" s="96"/>
      <c r="CM41" s="96"/>
      <c r="CN41" s="96"/>
      <c r="CO41" s="96"/>
      <c r="CP41" s="96"/>
      <c r="CQ41" s="96"/>
      <c r="CR41" s="96"/>
      <c r="CS41" s="96"/>
      <c r="CT41" s="96"/>
      <c r="CU41" s="96"/>
      <c r="CV41" s="96"/>
      <c r="CW41" s="96"/>
      <c r="CX41" s="96"/>
      <c r="CY41" s="96"/>
      <c r="DN41" s="3"/>
      <c r="DO41" s="3">
        <v>26</v>
      </c>
      <c r="DP41" s="3"/>
      <c r="DQ41" s="3">
        <v>26</v>
      </c>
    </row>
    <row r="42" spans="5:121" ht="6.6" customHeight="1" x14ac:dyDescent="0.15">
      <c r="E42" s="154"/>
      <c r="F42" s="155"/>
      <c r="G42" s="235"/>
      <c r="H42" s="236"/>
      <c r="I42" s="236"/>
      <c r="J42" s="236"/>
      <c r="K42" s="236"/>
      <c r="L42" s="237"/>
      <c r="M42" s="262"/>
      <c r="N42" s="263"/>
      <c r="O42" s="263"/>
      <c r="P42" s="263"/>
      <c r="Q42" s="263"/>
      <c r="R42" s="263"/>
      <c r="S42" s="263"/>
      <c r="T42" s="263"/>
      <c r="U42" s="263"/>
      <c r="V42" s="263"/>
      <c r="W42" s="264"/>
      <c r="X42" s="251"/>
      <c r="Y42" s="252"/>
      <c r="Z42" s="252"/>
      <c r="AA42" s="252"/>
      <c r="AB42" s="252"/>
      <c r="AC42" s="252"/>
      <c r="AD42" s="252"/>
      <c r="AE42" s="252"/>
      <c r="AF42" s="252"/>
      <c r="AG42" s="252"/>
      <c r="AH42" s="252"/>
      <c r="AI42" s="252"/>
      <c r="AJ42" s="252"/>
      <c r="AK42" s="253"/>
      <c r="AL42" s="241"/>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3"/>
      <c r="BI42" s="93"/>
      <c r="BJ42" s="94"/>
      <c r="BK42" s="94"/>
      <c r="BL42" s="94"/>
      <c r="BM42" s="94"/>
      <c r="BN42" s="94"/>
      <c r="BO42" s="94"/>
      <c r="BP42" s="94"/>
      <c r="BQ42" s="94"/>
      <c r="BR42" s="94"/>
      <c r="BS42" s="94"/>
      <c r="BT42" s="94"/>
      <c r="BU42" s="94"/>
      <c r="BV42" s="94"/>
      <c r="BW42" s="95"/>
      <c r="BX42" s="112"/>
      <c r="BY42" s="113"/>
      <c r="BZ42" s="113"/>
      <c r="CA42" s="113"/>
      <c r="CB42" s="113"/>
      <c r="CC42" s="113"/>
      <c r="CD42" s="113"/>
      <c r="CE42" s="113"/>
      <c r="CF42" s="113"/>
      <c r="CG42" s="273"/>
      <c r="CH42" s="96"/>
      <c r="CI42" s="96"/>
      <c r="CJ42" s="96"/>
      <c r="CK42" s="96"/>
      <c r="CL42" s="96"/>
      <c r="CM42" s="96"/>
      <c r="CN42" s="96"/>
      <c r="CO42" s="96"/>
      <c r="CP42" s="96"/>
      <c r="CQ42" s="96"/>
      <c r="CR42" s="96"/>
      <c r="CS42" s="96"/>
      <c r="CT42" s="96"/>
      <c r="CU42" s="96"/>
      <c r="CV42" s="96"/>
      <c r="CW42" s="96"/>
      <c r="CX42" s="96"/>
      <c r="CY42" s="96"/>
      <c r="DN42" s="3"/>
      <c r="DO42" s="3">
        <v>27</v>
      </c>
      <c r="DP42" s="3"/>
      <c r="DQ42" s="3">
        <v>27</v>
      </c>
    </row>
    <row r="43" spans="5:121" ht="6.95" customHeight="1" x14ac:dyDescent="0.15">
      <c r="E43" s="154"/>
      <c r="F43" s="155"/>
      <c r="G43" s="235"/>
      <c r="H43" s="236"/>
      <c r="I43" s="236"/>
      <c r="J43" s="236"/>
      <c r="K43" s="236"/>
      <c r="L43" s="237"/>
      <c r="M43" s="235" t="s">
        <v>147</v>
      </c>
      <c r="N43" s="236"/>
      <c r="O43" s="236"/>
      <c r="P43" s="236"/>
      <c r="Q43" s="236"/>
      <c r="R43" s="236"/>
      <c r="S43" s="236"/>
      <c r="T43" s="236"/>
      <c r="U43" s="236"/>
      <c r="V43" s="236"/>
      <c r="W43" s="237"/>
      <c r="X43" s="247" t="s">
        <v>59</v>
      </c>
      <c r="Y43" s="248"/>
      <c r="Z43" s="248"/>
      <c r="AA43" s="248"/>
      <c r="AB43" s="248"/>
      <c r="AC43" s="248"/>
      <c r="AD43" s="248"/>
      <c r="AE43" s="248"/>
      <c r="AF43" s="248"/>
      <c r="AG43" s="248"/>
      <c r="AH43" s="248"/>
      <c r="AI43" s="248"/>
      <c r="AJ43" s="248"/>
      <c r="AK43" s="249"/>
      <c r="AL43" s="229" t="s">
        <v>145</v>
      </c>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1"/>
      <c r="BI43" s="87"/>
      <c r="BJ43" s="88"/>
      <c r="BK43" s="88"/>
      <c r="BL43" s="88"/>
      <c r="BM43" s="88"/>
      <c r="BN43" s="88"/>
      <c r="BO43" s="88"/>
      <c r="BP43" s="88"/>
      <c r="BQ43" s="88"/>
      <c r="BR43" s="88"/>
      <c r="BS43" s="88"/>
      <c r="BT43" s="88"/>
      <c r="BU43" s="88"/>
      <c r="BV43" s="88"/>
      <c r="BW43" s="89"/>
      <c r="BX43" s="112"/>
      <c r="BY43" s="113"/>
      <c r="BZ43" s="113"/>
      <c r="CA43" s="113"/>
      <c r="CB43" s="113"/>
      <c r="CC43" s="113"/>
      <c r="CD43" s="113"/>
      <c r="CE43" s="113"/>
      <c r="CF43" s="113"/>
      <c r="CG43" s="273"/>
      <c r="CH43" s="100" t="s">
        <v>34</v>
      </c>
      <c r="CI43" s="96"/>
      <c r="CJ43" s="96"/>
      <c r="CK43" s="96"/>
      <c r="CL43" s="96"/>
      <c r="CM43" s="96"/>
      <c r="CN43" s="96"/>
      <c r="CO43" s="96"/>
      <c r="CP43" s="96"/>
      <c r="CQ43" s="96"/>
      <c r="CR43" s="96"/>
      <c r="CS43" s="96"/>
      <c r="CT43" s="96"/>
      <c r="CU43" s="96"/>
      <c r="CV43" s="96"/>
      <c r="CW43" s="96"/>
      <c r="CX43" s="96"/>
      <c r="CY43" s="96"/>
      <c r="DN43" s="3"/>
      <c r="DO43" s="3">
        <v>28</v>
      </c>
      <c r="DP43" s="3"/>
      <c r="DQ43" s="3">
        <v>28</v>
      </c>
    </row>
    <row r="44" spans="5:121" ht="6.95" customHeight="1" x14ac:dyDescent="0.15">
      <c r="E44" s="154"/>
      <c r="F44" s="155"/>
      <c r="G44" s="235"/>
      <c r="H44" s="236"/>
      <c r="I44" s="236"/>
      <c r="J44" s="236"/>
      <c r="K44" s="236"/>
      <c r="L44" s="237"/>
      <c r="M44" s="235"/>
      <c r="N44" s="236"/>
      <c r="O44" s="236"/>
      <c r="P44" s="236"/>
      <c r="Q44" s="236"/>
      <c r="R44" s="236"/>
      <c r="S44" s="236"/>
      <c r="T44" s="236"/>
      <c r="U44" s="236"/>
      <c r="V44" s="236"/>
      <c r="W44" s="237"/>
      <c r="X44" s="247"/>
      <c r="Y44" s="248"/>
      <c r="Z44" s="248"/>
      <c r="AA44" s="248"/>
      <c r="AB44" s="248"/>
      <c r="AC44" s="248"/>
      <c r="AD44" s="248"/>
      <c r="AE44" s="248"/>
      <c r="AF44" s="248"/>
      <c r="AG44" s="248"/>
      <c r="AH44" s="248"/>
      <c r="AI44" s="248"/>
      <c r="AJ44" s="248"/>
      <c r="AK44" s="249"/>
      <c r="AL44" s="126"/>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8"/>
      <c r="BI44" s="90"/>
      <c r="BJ44" s="91"/>
      <c r="BK44" s="91"/>
      <c r="BL44" s="91"/>
      <c r="BM44" s="91"/>
      <c r="BN44" s="91"/>
      <c r="BO44" s="91"/>
      <c r="BP44" s="91"/>
      <c r="BQ44" s="91"/>
      <c r="BR44" s="91"/>
      <c r="BS44" s="91"/>
      <c r="BT44" s="91"/>
      <c r="BU44" s="91"/>
      <c r="BV44" s="91"/>
      <c r="BW44" s="92"/>
      <c r="BX44" s="112"/>
      <c r="BY44" s="113"/>
      <c r="BZ44" s="113"/>
      <c r="CA44" s="113"/>
      <c r="CB44" s="113"/>
      <c r="CC44" s="113"/>
      <c r="CD44" s="113"/>
      <c r="CE44" s="113"/>
      <c r="CF44" s="113"/>
      <c r="CG44" s="273"/>
      <c r="CH44" s="100"/>
      <c r="CI44" s="96"/>
      <c r="CJ44" s="96"/>
      <c r="CK44" s="96"/>
      <c r="CL44" s="96"/>
      <c r="CM44" s="96"/>
      <c r="CN44" s="96"/>
      <c r="CO44" s="96"/>
      <c r="CP44" s="96"/>
      <c r="CQ44" s="96"/>
      <c r="CR44" s="96"/>
      <c r="CS44" s="96"/>
      <c r="CT44" s="96"/>
      <c r="CU44" s="96"/>
      <c r="CV44" s="96"/>
      <c r="CW44" s="96"/>
      <c r="CX44" s="96"/>
      <c r="CY44" s="96"/>
      <c r="DN44" s="3"/>
      <c r="DO44" s="3">
        <v>29</v>
      </c>
      <c r="DP44" s="3"/>
      <c r="DQ44" s="3">
        <v>29</v>
      </c>
    </row>
    <row r="45" spans="5:121" ht="6.95" customHeight="1" x14ac:dyDescent="0.15">
      <c r="E45" s="154"/>
      <c r="F45" s="155"/>
      <c r="G45" s="235"/>
      <c r="H45" s="236"/>
      <c r="I45" s="236"/>
      <c r="J45" s="236"/>
      <c r="K45" s="236"/>
      <c r="L45" s="237"/>
      <c r="M45" s="262"/>
      <c r="N45" s="263"/>
      <c r="O45" s="263"/>
      <c r="P45" s="263"/>
      <c r="Q45" s="263"/>
      <c r="R45" s="263"/>
      <c r="S45" s="263"/>
      <c r="T45" s="263"/>
      <c r="U45" s="263"/>
      <c r="V45" s="263"/>
      <c r="W45" s="264"/>
      <c r="X45" s="251"/>
      <c r="Y45" s="252"/>
      <c r="Z45" s="252"/>
      <c r="AA45" s="252"/>
      <c r="AB45" s="252"/>
      <c r="AC45" s="252"/>
      <c r="AD45" s="252"/>
      <c r="AE45" s="252"/>
      <c r="AF45" s="252"/>
      <c r="AG45" s="252"/>
      <c r="AH45" s="252"/>
      <c r="AI45" s="252"/>
      <c r="AJ45" s="252"/>
      <c r="AK45" s="253"/>
      <c r="AL45" s="241"/>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3"/>
      <c r="BI45" s="93"/>
      <c r="BJ45" s="94"/>
      <c r="BK45" s="94"/>
      <c r="BL45" s="94"/>
      <c r="BM45" s="94"/>
      <c r="BN45" s="94"/>
      <c r="BO45" s="94"/>
      <c r="BP45" s="94"/>
      <c r="BQ45" s="94"/>
      <c r="BR45" s="94"/>
      <c r="BS45" s="94"/>
      <c r="BT45" s="94"/>
      <c r="BU45" s="94"/>
      <c r="BV45" s="94"/>
      <c r="BW45" s="95"/>
      <c r="BX45" s="193"/>
      <c r="BY45" s="274"/>
      <c r="BZ45" s="274"/>
      <c r="CA45" s="274"/>
      <c r="CB45" s="274"/>
      <c r="CC45" s="274"/>
      <c r="CD45" s="274"/>
      <c r="CE45" s="274"/>
      <c r="CF45" s="274"/>
      <c r="CG45" s="361"/>
      <c r="CH45" s="96"/>
      <c r="CI45" s="96"/>
      <c r="CJ45" s="96"/>
      <c r="CK45" s="96"/>
      <c r="CL45" s="96"/>
      <c r="CM45" s="96"/>
      <c r="CN45" s="96"/>
      <c r="CO45" s="96"/>
      <c r="CP45" s="96"/>
      <c r="CQ45" s="96"/>
      <c r="CR45" s="96"/>
      <c r="CS45" s="96"/>
      <c r="CT45" s="96"/>
      <c r="CU45" s="96"/>
      <c r="CV45" s="96"/>
      <c r="CW45" s="96"/>
      <c r="CX45" s="96"/>
      <c r="CY45" s="96"/>
      <c r="DN45" s="3"/>
      <c r="DO45" s="3">
        <v>30</v>
      </c>
      <c r="DP45" s="3"/>
      <c r="DQ45" s="3">
        <v>30</v>
      </c>
    </row>
    <row r="46" spans="5:121" ht="6.95" customHeight="1" x14ac:dyDescent="0.15">
      <c r="E46" s="154"/>
      <c r="F46" s="155"/>
      <c r="G46" s="235"/>
      <c r="H46" s="236"/>
      <c r="I46" s="236"/>
      <c r="J46" s="236"/>
      <c r="K46" s="236"/>
      <c r="L46" s="237"/>
      <c r="M46" s="344" t="s">
        <v>148</v>
      </c>
      <c r="N46" s="270"/>
      <c r="O46" s="270"/>
      <c r="P46" s="270"/>
      <c r="Q46" s="270"/>
      <c r="R46" s="270"/>
      <c r="S46" s="270"/>
      <c r="T46" s="270"/>
      <c r="U46" s="270"/>
      <c r="V46" s="270"/>
      <c r="W46" s="271"/>
      <c r="X46" s="257" t="s">
        <v>60</v>
      </c>
      <c r="Y46" s="258"/>
      <c r="Z46" s="258"/>
      <c r="AA46" s="258"/>
      <c r="AB46" s="258"/>
      <c r="AC46" s="258"/>
      <c r="AD46" s="258"/>
      <c r="AE46" s="258"/>
      <c r="AF46" s="258"/>
      <c r="AG46" s="258"/>
      <c r="AH46" s="258"/>
      <c r="AI46" s="258"/>
      <c r="AJ46" s="258"/>
      <c r="AK46" s="268"/>
      <c r="AL46" s="257" t="s">
        <v>146</v>
      </c>
      <c r="AM46" s="252"/>
      <c r="AN46" s="252"/>
      <c r="AO46" s="252"/>
      <c r="AP46" s="252"/>
      <c r="AQ46" s="252"/>
      <c r="AR46" s="252"/>
      <c r="AS46" s="252"/>
      <c r="AT46" s="252"/>
      <c r="AU46" s="252"/>
      <c r="AV46" s="252"/>
      <c r="AW46" s="252"/>
      <c r="AX46" s="252"/>
      <c r="AY46" s="252"/>
      <c r="AZ46" s="252"/>
      <c r="BA46" s="252"/>
      <c r="BB46" s="252"/>
      <c r="BC46" s="252"/>
      <c r="BD46" s="252"/>
      <c r="BE46" s="252"/>
      <c r="BF46" s="252"/>
      <c r="BG46" s="252"/>
      <c r="BH46" s="253"/>
      <c r="BI46" s="87"/>
      <c r="BJ46" s="88"/>
      <c r="BK46" s="88"/>
      <c r="BL46" s="88"/>
      <c r="BM46" s="88"/>
      <c r="BN46" s="88"/>
      <c r="BO46" s="88"/>
      <c r="BP46" s="88"/>
      <c r="BQ46" s="88"/>
      <c r="BR46" s="88"/>
      <c r="BS46" s="88"/>
      <c r="BT46" s="88"/>
      <c r="BU46" s="88"/>
      <c r="BV46" s="88"/>
      <c r="BW46" s="88"/>
      <c r="BX46" s="101"/>
      <c r="BY46" s="102"/>
      <c r="BZ46" s="102"/>
      <c r="CA46" s="102"/>
      <c r="CB46" s="103"/>
      <c r="CC46" s="107"/>
      <c r="CD46" s="102"/>
      <c r="CE46" s="102"/>
      <c r="CF46" s="102"/>
      <c r="CG46" s="108"/>
      <c r="CH46" s="114" t="s">
        <v>34</v>
      </c>
      <c r="CI46" s="115"/>
      <c r="CJ46" s="115"/>
      <c r="CK46" s="115"/>
      <c r="CL46" s="115"/>
      <c r="CM46" s="115"/>
      <c r="CN46" s="115"/>
      <c r="CO46" s="115"/>
      <c r="CP46" s="115"/>
      <c r="CQ46" s="115"/>
      <c r="CR46" s="115"/>
      <c r="CS46" s="115"/>
      <c r="CT46" s="115"/>
      <c r="CU46" s="115"/>
      <c r="CV46" s="115"/>
      <c r="CW46" s="115"/>
      <c r="CX46" s="115"/>
      <c r="CY46" s="116"/>
      <c r="DN46" s="3"/>
      <c r="DO46" s="3">
        <v>31</v>
      </c>
      <c r="DP46" s="3"/>
      <c r="DQ46" s="3">
        <v>31</v>
      </c>
    </row>
    <row r="47" spans="5:121" ht="6.95" customHeight="1" x14ac:dyDescent="0.15">
      <c r="E47" s="154"/>
      <c r="F47" s="155"/>
      <c r="G47" s="235"/>
      <c r="H47" s="236"/>
      <c r="I47" s="236"/>
      <c r="J47" s="236"/>
      <c r="K47" s="236"/>
      <c r="L47" s="237"/>
      <c r="M47" s="269"/>
      <c r="N47" s="270"/>
      <c r="O47" s="270"/>
      <c r="P47" s="270"/>
      <c r="Q47" s="270"/>
      <c r="R47" s="270"/>
      <c r="S47" s="270"/>
      <c r="T47" s="270"/>
      <c r="U47" s="270"/>
      <c r="V47" s="270"/>
      <c r="W47" s="271"/>
      <c r="X47" s="135"/>
      <c r="Y47" s="136"/>
      <c r="Z47" s="136"/>
      <c r="AA47" s="136"/>
      <c r="AB47" s="136"/>
      <c r="AC47" s="136"/>
      <c r="AD47" s="136"/>
      <c r="AE47" s="136"/>
      <c r="AF47" s="136"/>
      <c r="AG47" s="136"/>
      <c r="AH47" s="136"/>
      <c r="AI47" s="136"/>
      <c r="AJ47" s="136"/>
      <c r="AK47" s="137"/>
      <c r="AL47" s="117"/>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9"/>
      <c r="BI47" s="90"/>
      <c r="BJ47" s="91"/>
      <c r="BK47" s="91"/>
      <c r="BL47" s="91"/>
      <c r="BM47" s="91"/>
      <c r="BN47" s="91"/>
      <c r="BO47" s="91"/>
      <c r="BP47" s="91"/>
      <c r="BQ47" s="91"/>
      <c r="BR47" s="91"/>
      <c r="BS47" s="91"/>
      <c r="BT47" s="91"/>
      <c r="BU47" s="91"/>
      <c r="BV47" s="91"/>
      <c r="BW47" s="91"/>
      <c r="BX47" s="244"/>
      <c r="BY47" s="163"/>
      <c r="BZ47" s="163"/>
      <c r="CA47" s="163"/>
      <c r="CB47" s="324"/>
      <c r="CC47" s="272"/>
      <c r="CD47" s="163"/>
      <c r="CE47" s="163"/>
      <c r="CF47" s="163"/>
      <c r="CG47" s="196"/>
      <c r="CH47" s="117"/>
      <c r="CI47" s="118"/>
      <c r="CJ47" s="118"/>
      <c r="CK47" s="118"/>
      <c r="CL47" s="118"/>
      <c r="CM47" s="118"/>
      <c r="CN47" s="118"/>
      <c r="CO47" s="118"/>
      <c r="CP47" s="118"/>
      <c r="CQ47" s="118"/>
      <c r="CR47" s="118"/>
      <c r="CS47" s="118"/>
      <c r="CT47" s="118"/>
      <c r="CU47" s="118"/>
      <c r="CV47" s="118"/>
      <c r="CW47" s="118"/>
      <c r="CX47" s="118"/>
      <c r="CY47" s="119"/>
      <c r="DN47" s="3"/>
      <c r="DO47" s="3">
        <v>32</v>
      </c>
      <c r="DP47" s="3"/>
      <c r="DQ47" s="3"/>
    </row>
    <row r="48" spans="5:121" ht="6.95" customHeight="1" x14ac:dyDescent="0.15">
      <c r="E48" s="154"/>
      <c r="F48" s="155"/>
      <c r="G48" s="235"/>
      <c r="H48" s="236"/>
      <c r="I48" s="236"/>
      <c r="J48" s="236"/>
      <c r="K48" s="236"/>
      <c r="L48" s="237"/>
      <c r="M48" s="269"/>
      <c r="N48" s="270"/>
      <c r="O48" s="270"/>
      <c r="P48" s="270"/>
      <c r="Q48" s="270"/>
      <c r="R48" s="270"/>
      <c r="S48" s="270"/>
      <c r="T48" s="270"/>
      <c r="U48" s="270"/>
      <c r="V48" s="270"/>
      <c r="W48" s="271"/>
      <c r="X48" s="166"/>
      <c r="Y48" s="167"/>
      <c r="Z48" s="167"/>
      <c r="AA48" s="167"/>
      <c r="AB48" s="167"/>
      <c r="AC48" s="167"/>
      <c r="AD48" s="167"/>
      <c r="AE48" s="167"/>
      <c r="AF48" s="167"/>
      <c r="AG48" s="167"/>
      <c r="AH48" s="167"/>
      <c r="AI48" s="167"/>
      <c r="AJ48" s="167"/>
      <c r="AK48" s="168"/>
      <c r="AL48" s="117"/>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9"/>
      <c r="BI48" s="90"/>
      <c r="BJ48" s="91"/>
      <c r="BK48" s="91"/>
      <c r="BL48" s="91"/>
      <c r="BM48" s="91"/>
      <c r="BN48" s="91"/>
      <c r="BO48" s="91"/>
      <c r="BP48" s="91"/>
      <c r="BQ48" s="91"/>
      <c r="BR48" s="91"/>
      <c r="BS48" s="91"/>
      <c r="BT48" s="91"/>
      <c r="BU48" s="91"/>
      <c r="BV48" s="91"/>
      <c r="BW48" s="91"/>
      <c r="BX48" s="244"/>
      <c r="BY48" s="163"/>
      <c r="BZ48" s="163"/>
      <c r="CA48" s="163"/>
      <c r="CB48" s="324"/>
      <c r="CC48" s="272"/>
      <c r="CD48" s="163"/>
      <c r="CE48" s="163"/>
      <c r="CF48" s="163"/>
      <c r="CG48" s="196"/>
      <c r="CH48" s="120"/>
      <c r="CI48" s="121"/>
      <c r="CJ48" s="121"/>
      <c r="CK48" s="121"/>
      <c r="CL48" s="121"/>
      <c r="CM48" s="121"/>
      <c r="CN48" s="121"/>
      <c r="CO48" s="121"/>
      <c r="CP48" s="121"/>
      <c r="CQ48" s="121"/>
      <c r="CR48" s="121"/>
      <c r="CS48" s="121"/>
      <c r="CT48" s="121"/>
      <c r="CU48" s="121"/>
      <c r="CV48" s="121"/>
      <c r="CW48" s="121"/>
      <c r="CX48" s="121"/>
      <c r="CY48" s="122"/>
      <c r="DN48" s="3"/>
      <c r="DO48" s="3">
        <v>33</v>
      </c>
      <c r="DP48" s="3"/>
      <c r="DQ48" s="3"/>
    </row>
    <row r="49" spans="5:116" ht="6.6" customHeight="1" x14ac:dyDescent="0.15">
      <c r="E49" s="154"/>
      <c r="F49" s="155"/>
      <c r="G49" s="235"/>
      <c r="H49" s="236"/>
      <c r="I49" s="236"/>
      <c r="J49" s="236"/>
      <c r="K49" s="236"/>
      <c r="L49" s="237"/>
      <c r="M49" s="269" t="s">
        <v>149</v>
      </c>
      <c r="N49" s="270"/>
      <c r="O49" s="270"/>
      <c r="P49" s="270"/>
      <c r="Q49" s="270"/>
      <c r="R49" s="270"/>
      <c r="S49" s="270"/>
      <c r="T49" s="270"/>
      <c r="U49" s="270"/>
      <c r="V49" s="270"/>
      <c r="W49" s="271"/>
      <c r="X49" s="247" t="s">
        <v>59</v>
      </c>
      <c r="Y49" s="248"/>
      <c r="Z49" s="248"/>
      <c r="AA49" s="248"/>
      <c r="AB49" s="248"/>
      <c r="AC49" s="248"/>
      <c r="AD49" s="248"/>
      <c r="AE49" s="248"/>
      <c r="AF49" s="248"/>
      <c r="AG49" s="248"/>
      <c r="AH49" s="248"/>
      <c r="AI49" s="248"/>
      <c r="AJ49" s="248"/>
      <c r="AK49" s="249"/>
      <c r="AL49" s="229" t="s">
        <v>53</v>
      </c>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1"/>
      <c r="BI49" s="250"/>
      <c r="BJ49" s="248"/>
      <c r="BK49" s="248"/>
      <c r="BL49" s="248"/>
      <c r="BM49" s="248"/>
      <c r="BN49" s="248"/>
      <c r="BO49" s="248"/>
      <c r="BP49" s="248"/>
      <c r="BQ49" s="248"/>
      <c r="BR49" s="248"/>
      <c r="BS49" s="248"/>
      <c r="BT49" s="248"/>
      <c r="BU49" s="248"/>
      <c r="BV49" s="248"/>
      <c r="BW49" s="249"/>
      <c r="BX49" s="112"/>
      <c r="BY49" s="113"/>
      <c r="BZ49" s="113"/>
      <c r="CA49" s="113"/>
      <c r="CB49" s="113"/>
      <c r="CC49" s="113"/>
      <c r="CD49" s="113"/>
      <c r="CE49" s="113"/>
      <c r="CF49" s="113"/>
      <c r="CG49" s="273"/>
      <c r="CH49" s="114" t="s">
        <v>34</v>
      </c>
      <c r="CI49" s="115"/>
      <c r="CJ49" s="115"/>
      <c r="CK49" s="115"/>
      <c r="CL49" s="115"/>
      <c r="CM49" s="115"/>
      <c r="CN49" s="115"/>
      <c r="CO49" s="115"/>
      <c r="CP49" s="115"/>
      <c r="CQ49" s="115"/>
      <c r="CR49" s="115"/>
      <c r="CS49" s="115"/>
      <c r="CT49" s="115"/>
      <c r="CU49" s="115"/>
      <c r="CV49" s="115"/>
      <c r="CW49" s="115"/>
      <c r="CX49" s="115"/>
      <c r="CY49" s="116"/>
    </row>
    <row r="50" spans="5:116" ht="6.6" customHeight="1" x14ac:dyDescent="0.15">
      <c r="E50" s="154"/>
      <c r="F50" s="155"/>
      <c r="G50" s="235"/>
      <c r="H50" s="236"/>
      <c r="I50" s="236"/>
      <c r="J50" s="236"/>
      <c r="K50" s="236"/>
      <c r="L50" s="237"/>
      <c r="M50" s="269"/>
      <c r="N50" s="270"/>
      <c r="O50" s="270"/>
      <c r="P50" s="270"/>
      <c r="Q50" s="270"/>
      <c r="R50" s="270"/>
      <c r="S50" s="270"/>
      <c r="T50" s="270"/>
      <c r="U50" s="270"/>
      <c r="V50" s="270"/>
      <c r="W50" s="271"/>
      <c r="X50" s="250"/>
      <c r="Y50" s="248"/>
      <c r="Z50" s="248"/>
      <c r="AA50" s="248"/>
      <c r="AB50" s="248"/>
      <c r="AC50" s="248"/>
      <c r="AD50" s="248"/>
      <c r="AE50" s="248"/>
      <c r="AF50" s="248"/>
      <c r="AG50" s="248"/>
      <c r="AH50" s="248"/>
      <c r="AI50" s="248"/>
      <c r="AJ50" s="248"/>
      <c r="AK50" s="249"/>
      <c r="AL50" s="126"/>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8"/>
      <c r="BI50" s="250"/>
      <c r="BJ50" s="248"/>
      <c r="BK50" s="248"/>
      <c r="BL50" s="248"/>
      <c r="BM50" s="248"/>
      <c r="BN50" s="248"/>
      <c r="BO50" s="248"/>
      <c r="BP50" s="248"/>
      <c r="BQ50" s="248"/>
      <c r="BR50" s="248"/>
      <c r="BS50" s="248"/>
      <c r="BT50" s="248"/>
      <c r="BU50" s="248"/>
      <c r="BV50" s="248"/>
      <c r="BW50" s="249"/>
      <c r="BX50" s="112"/>
      <c r="BY50" s="113"/>
      <c r="BZ50" s="113"/>
      <c r="CA50" s="113"/>
      <c r="CB50" s="113"/>
      <c r="CC50" s="113"/>
      <c r="CD50" s="113"/>
      <c r="CE50" s="113"/>
      <c r="CF50" s="113"/>
      <c r="CG50" s="273"/>
      <c r="CH50" s="117"/>
      <c r="CI50" s="118"/>
      <c r="CJ50" s="118"/>
      <c r="CK50" s="118"/>
      <c r="CL50" s="118"/>
      <c r="CM50" s="118"/>
      <c r="CN50" s="118"/>
      <c r="CO50" s="118"/>
      <c r="CP50" s="118"/>
      <c r="CQ50" s="118"/>
      <c r="CR50" s="118"/>
      <c r="CS50" s="118"/>
      <c r="CT50" s="118"/>
      <c r="CU50" s="118"/>
      <c r="CV50" s="118"/>
      <c r="CW50" s="118"/>
      <c r="CX50" s="118"/>
      <c r="CY50" s="119"/>
    </row>
    <row r="51" spans="5:116" ht="6.6" customHeight="1" x14ac:dyDescent="0.15">
      <c r="E51" s="154"/>
      <c r="F51" s="155"/>
      <c r="G51" s="235"/>
      <c r="H51" s="236"/>
      <c r="I51" s="236"/>
      <c r="J51" s="236"/>
      <c r="K51" s="236"/>
      <c r="L51" s="237"/>
      <c r="M51" s="269"/>
      <c r="N51" s="270"/>
      <c r="O51" s="270"/>
      <c r="P51" s="270"/>
      <c r="Q51" s="270"/>
      <c r="R51" s="270"/>
      <c r="S51" s="270"/>
      <c r="T51" s="270"/>
      <c r="U51" s="270"/>
      <c r="V51" s="270"/>
      <c r="W51" s="271"/>
      <c r="X51" s="250"/>
      <c r="Y51" s="248"/>
      <c r="Z51" s="248"/>
      <c r="AA51" s="248"/>
      <c r="AB51" s="248"/>
      <c r="AC51" s="248"/>
      <c r="AD51" s="248"/>
      <c r="AE51" s="248"/>
      <c r="AF51" s="248"/>
      <c r="AG51" s="248"/>
      <c r="AH51" s="248"/>
      <c r="AI51" s="248"/>
      <c r="AJ51" s="248"/>
      <c r="AK51" s="249"/>
      <c r="AL51" s="126" t="s">
        <v>54</v>
      </c>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8"/>
      <c r="BI51" s="250"/>
      <c r="BJ51" s="248"/>
      <c r="BK51" s="248"/>
      <c r="BL51" s="248"/>
      <c r="BM51" s="248"/>
      <c r="BN51" s="248"/>
      <c r="BO51" s="248"/>
      <c r="BP51" s="248"/>
      <c r="BQ51" s="248"/>
      <c r="BR51" s="248"/>
      <c r="BS51" s="248"/>
      <c r="BT51" s="248"/>
      <c r="BU51" s="248"/>
      <c r="BV51" s="248"/>
      <c r="BW51" s="249"/>
      <c r="BX51" s="112"/>
      <c r="BY51" s="113"/>
      <c r="BZ51" s="113"/>
      <c r="CA51" s="113"/>
      <c r="CB51" s="113"/>
      <c r="CC51" s="113"/>
      <c r="CD51" s="113"/>
      <c r="CE51" s="113"/>
      <c r="CF51" s="113"/>
      <c r="CG51" s="273"/>
      <c r="CH51" s="117"/>
      <c r="CI51" s="118"/>
      <c r="CJ51" s="118"/>
      <c r="CK51" s="118"/>
      <c r="CL51" s="118"/>
      <c r="CM51" s="118"/>
      <c r="CN51" s="118"/>
      <c r="CO51" s="118"/>
      <c r="CP51" s="118"/>
      <c r="CQ51" s="118"/>
      <c r="CR51" s="118"/>
      <c r="CS51" s="118"/>
      <c r="CT51" s="118"/>
      <c r="CU51" s="118"/>
      <c r="CV51" s="118"/>
      <c r="CW51" s="118"/>
      <c r="CX51" s="118"/>
      <c r="CY51" s="119"/>
    </row>
    <row r="52" spans="5:116" ht="6.6" customHeight="1" x14ac:dyDescent="0.15">
      <c r="E52" s="154"/>
      <c r="F52" s="155"/>
      <c r="G52" s="235"/>
      <c r="H52" s="236"/>
      <c r="I52" s="236"/>
      <c r="J52" s="236"/>
      <c r="K52" s="236"/>
      <c r="L52" s="237"/>
      <c r="M52" s="269"/>
      <c r="N52" s="270"/>
      <c r="O52" s="270"/>
      <c r="P52" s="270"/>
      <c r="Q52" s="270"/>
      <c r="R52" s="270"/>
      <c r="S52" s="270"/>
      <c r="T52" s="270"/>
      <c r="U52" s="270"/>
      <c r="V52" s="270"/>
      <c r="W52" s="271"/>
      <c r="X52" s="250"/>
      <c r="Y52" s="248"/>
      <c r="Z52" s="248"/>
      <c r="AA52" s="248"/>
      <c r="AB52" s="248"/>
      <c r="AC52" s="248"/>
      <c r="AD52" s="248"/>
      <c r="AE52" s="248"/>
      <c r="AF52" s="248"/>
      <c r="AG52" s="248"/>
      <c r="AH52" s="248"/>
      <c r="AI52" s="248"/>
      <c r="AJ52" s="248"/>
      <c r="AK52" s="249"/>
      <c r="AL52" s="241"/>
      <c r="AM52" s="242"/>
      <c r="AN52" s="242"/>
      <c r="AO52" s="242"/>
      <c r="AP52" s="242"/>
      <c r="AQ52" s="242"/>
      <c r="AR52" s="242"/>
      <c r="AS52" s="242"/>
      <c r="AT52" s="242"/>
      <c r="AU52" s="242"/>
      <c r="AV52" s="242"/>
      <c r="AW52" s="242"/>
      <c r="AX52" s="242"/>
      <c r="AY52" s="242"/>
      <c r="AZ52" s="242"/>
      <c r="BA52" s="242"/>
      <c r="BB52" s="242"/>
      <c r="BC52" s="242"/>
      <c r="BD52" s="242"/>
      <c r="BE52" s="242"/>
      <c r="BF52" s="242"/>
      <c r="BG52" s="242"/>
      <c r="BH52" s="243"/>
      <c r="BI52" s="250"/>
      <c r="BJ52" s="248"/>
      <c r="BK52" s="248"/>
      <c r="BL52" s="248"/>
      <c r="BM52" s="248"/>
      <c r="BN52" s="248"/>
      <c r="BO52" s="248"/>
      <c r="BP52" s="248"/>
      <c r="BQ52" s="248"/>
      <c r="BR52" s="248"/>
      <c r="BS52" s="248"/>
      <c r="BT52" s="248"/>
      <c r="BU52" s="248"/>
      <c r="BV52" s="248"/>
      <c r="BW52" s="249"/>
      <c r="BX52" s="112"/>
      <c r="BY52" s="113"/>
      <c r="BZ52" s="113"/>
      <c r="CA52" s="113"/>
      <c r="CB52" s="113"/>
      <c r="CC52" s="113"/>
      <c r="CD52" s="113"/>
      <c r="CE52" s="113"/>
      <c r="CF52" s="113"/>
      <c r="CG52" s="273"/>
      <c r="CH52" s="120"/>
      <c r="CI52" s="121"/>
      <c r="CJ52" s="121"/>
      <c r="CK52" s="121"/>
      <c r="CL52" s="121"/>
      <c r="CM52" s="121"/>
      <c r="CN52" s="121"/>
      <c r="CO52" s="121"/>
      <c r="CP52" s="121"/>
      <c r="CQ52" s="121"/>
      <c r="CR52" s="121"/>
      <c r="CS52" s="121"/>
      <c r="CT52" s="121"/>
      <c r="CU52" s="121"/>
      <c r="CV52" s="121"/>
      <c r="CW52" s="121"/>
      <c r="CX52" s="121"/>
      <c r="CY52" s="122"/>
    </row>
    <row r="53" spans="5:116" ht="6.6" customHeight="1" x14ac:dyDescent="0.15">
      <c r="E53" s="154"/>
      <c r="F53" s="155"/>
      <c r="G53" s="235"/>
      <c r="H53" s="236"/>
      <c r="I53" s="236"/>
      <c r="J53" s="236"/>
      <c r="K53" s="236"/>
      <c r="L53" s="237"/>
      <c r="M53" s="232" t="s">
        <v>150</v>
      </c>
      <c r="N53" s="233"/>
      <c r="O53" s="233"/>
      <c r="P53" s="233"/>
      <c r="Q53" s="233"/>
      <c r="R53" s="233"/>
      <c r="S53" s="233"/>
      <c r="T53" s="233"/>
      <c r="U53" s="233"/>
      <c r="V53" s="233"/>
      <c r="W53" s="234"/>
      <c r="X53" s="251" t="s">
        <v>11</v>
      </c>
      <c r="Y53" s="252"/>
      <c r="Z53" s="252"/>
      <c r="AA53" s="252"/>
      <c r="AB53" s="252"/>
      <c r="AC53" s="252"/>
      <c r="AD53" s="252"/>
      <c r="AE53" s="252"/>
      <c r="AF53" s="252"/>
      <c r="AG53" s="252"/>
      <c r="AH53" s="252"/>
      <c r="AI53" s="252"/>
      <c r="AJ53" s="252"/>
      <c r="AK53" s="253"/>
      <c r="AL53" s="251" t="s">
        <v>41</v>
      </c>
      <c r="AM53" s="252"/>
      <c r="AN53" s="252"/>
      <c r="AO53" s="252"/>
      <c r="AP53" s="252"/>
      <c r="AQ53" s="252"/>
      <c r="AR53" s="252"/>
      <c r="AS53" s="252"/>
      <c r="AT53" s="252"/>
      <c r="AU53" s="252"/>
      <c r="AV53" s="252"/>
      <c r="AW53" s="252"/>
      <c r="AX53" s="252"/>
      <c r="AY53" s="252"/>
      <c r="AZ53" s="252"/>
      <c r="BA53" s="252"/>
      <c r="BB53" s="252"/>
      <c r="BC53" s="252"/>
      <c r="BD53" s="252"/>
      <c r="BE53" s="252"/>
      <c r="BF53" s="252"/>
      <c r="BG53" s="252"/>
      <c r="BH53" s="253"/>
      <c r="BI53" s="251"/>
      <c r="BJ53" s="252"/>
      <c r="BK53" s="252"/>
      <c r="BL53" s="252"/>
      <c r="BM53" s="252"/>
      <c r="BN53" s="252"/>
      <c r="BO53" s="252"/>
      <c r="BP53" s="252"/>
      <c r="BQ53" s="252"/>
      <c r="BR53" s="252"/>
      <c r="BS53" s="252"/>
      <c r="BT53" s="252"/>
      <c r="BU53" s="252"/>
      <c r="BV53" s="252"/>
      <c r="BW53" s="253"/>
      <c r="BX53" s="101"/>
      <c r="BY53" s="102"/>
      <c r="BZ53" s="102"/>
      <c r="CA53" s="102"/>
      <c r="CB53" s="103"/>
      <c r="CC53" s="107"/>
      <c r="CD53" s="102"/>
      <c r="CE53" s="102"/>
      <c r="CF53" s="102"/>
      <c r="CG53" s="108"/>
      <c r="CH53" s="96" t="s">
        <v>34</v>
      </c>
      <c r="CI53" s="96"/>
      <c r="CJ53" s="96"/>
      <c r="CK53" s="96"/>
      <c r="CL53" s="96"/>
      <c r="CM53" s="96"/>
      <c r="CN53" s="96"/>
      <c r="CO53" s="96"/>
      <c r="CP53" s="96"/>
      <c r="CQ53" s="96"/>
      <c r="CR53" s="96"/>
      <c r="CS53" s="96"/>
      <c r="CT53" s="96"/>
      <c r="CU53" s="96"/>
      <c r="CV53" s="96"/>
      <c r="CW53" s="96"/>
      <c r="CX53" s="96"/>
      <c r="CY53" s="96"/>
    </row>
    <row r="54" spans="5:116" ht="6.6" customHeight="1" x14ac:dyDescent="0.15">
      <c r="E54" s="154"/>
      <c r="F54" s="155"/>
      <c r="G54" s="235"/>
      <c r="H54" s="236"/>
      <c r="I54" s="236"/>
      <c r="J54" s="236"/>
      <c r="K54" s="236"/>
      <c r="L54" s="237"/>
      <c r="M54" s="262"/>
      <c r="N54" s="263"/>
      <c r="O54" s="263"/>
      <c r="P54" s="263"/>
      <c r="Q54" s="263"/>
      <c r="R54" s="263"/>
      <c r="S54" s="263"/>
      <c r="T54" s="263"/>
      <c r="U54" s="263"/>
      <c r="V54" s="263"/>
      <c r="W54" s="264"/>
      <c r="X54" s="222"/>
      <c r="Y54" s="223"/>
      <c r="Z54" s="223"/>
      <c r="AA54" s="223"/>
      <c r="AB54" s="223"/>
      <c r="AC54" s="223"/>
      <c r="AD54" s="223"/>
      <c r="AE54" s="223"/>
      <c r="AF54" s="223"/>
      <c r="AG54" s="223"/>
      <c r="AH54" s="223"/>
      <c r="AI54" s="223"/>
      <c r="AJ54" s="223"/>
      <c r="AK54" s="224"/>
      <c r="AL54" s="222"/>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4"/>
      <c r="BI54" s="222"/>
      <c r="BJ54" s="223"/>
      <c r="BK54" s="223"/>
      <c r="BL54" s="223"/>
      <c r="BM54" s="223"/>
      <c r="BN54" s="223"/>
      <c r="BO54" s="223"/>
      <c r="BP54" s="223"/>
      <c r="BQ54" s="223"/>
      <c r="BR54" s="223"/>
      <c r="BS54" s="223"/>
      <c r="BT54" s="223"/>
      <c r="BU54" s="223"/>
      <c r="BV54" s="223"/>
      <c r="BW54" s="224"/>
      <c r="BX54" s="104"/>
      <c r="BY54" s="105"/>
      <c r="BZ54" s="105"/>
      <c r="CA54" s="105"/>
      <c r="CB54" s="106"/>
      <c r="CC54" s="109"/>
      <c r="CD54" s="105"/>
      <c r="CE54" s="105"/>
      <c r="CF54" s="105"/>
      <c r="CG54" s="110"/>
      <c r="CH54" s="96"/>
      <c r="CI54" s="96"/>
      <c r="CJ54" s="96"/>
      <c r="CK54" s="96"/>
      <c r="CL54" s="96"/>
      <c r="CM54" s="96"/>
      <c r="CN54" s="96"/>
      <c r="CO54" s="96"/>
      <c r="CP54" s="96"/>
      <c r="CQ54" s="96"/>
      <c r="CR54" s="96"/>
      <c r="CS54" s="96"/>
      <c r="CT54" s="96"/>
      <c r="CU54" s="96"/>
      <c r="CV54" s="96"/>
      <c r="CW54" s="96"/>
      <c r="CX54" s="96"/>
      <c r="CY54" s="96"/>
    </row>
    <row r="55" spans="5:116" ht="6.6" customHeight="1" x14ac:dyDescent="0.15">
      <c r="E55" s="154"/>
      <c r="F55" s="155"/>
      <c r="G55" s="235"/>
      <c r="H55" s="236"/>
      <c r="I55" s="236"/>
      <c r="J55" s="236"/>
      <c r="K55" s="236"/>
      <c r="L55" s="237"/>
      <c r="M55" s="269" t="s">
        <v>49</v>
      </c>
      <c r="N55" s="270"/>
      <c r="O55" s="270"/>
      <c r="P55" s="270"/>
      <c r="Q55" s="270"/>
      <c r="R55" s="270"/>
      <c r="S55" s="270"/>
      <c r="T55" s="270"/>
      <c r="U55" s="270"/>
      <c r="V55" s="270"/>
      <c r="W55" s="271"/>
      <c r="X55" s="247" t="s">
        <v>55</v>
      </c>
      <c r="Y55" s="248"/>
      <c r="Z55" s="248"/>
      <c r="AA55" s="248"/>
      <c r="AB55" s="248"/>
      <c r="AC55" s="248"/>
      <c r="AD55" s="248"/>
      <c r="AE55" s="248"/>
      <c r="AF55" s="248"/>
      <c r="AG55" s="248"/>
      <c r="AH55" s="248"/>
      <c r="AI55" s="248"/>
      <c r="AJ55" s="248"/>
      <c r="AK55" s="249"/>
      <c r="AL55" s="229" t="s">
        <v>101</v>
      </c>
      <c r="AM55" s="230"/>
      <c r="AN55" s="230"/>
      <c r="AO55" s="230"/>
      <c r="AP55" s="230"/>
      <c r="AQ55" s="230"/>
      <c r="AR55" s="230"/>
      <c r="AS55" s="230"/>
      <c r="AT55" s="230"/>
      <c r="AU55" s="230"/>
      <c r="AV55" s="230"/>
      <c r="AW55" s="230"/>
      <c r="AX55" s="230"/>
      <c r="AY55" s="230"/>
      <c r="AZ55" s="230"/>
      <c r="BA55" s="230"/>
      <c r="BB55" s="230"/>
      <c r="BC55" s="230"/>
      <c r="BD55" s="230"/>
      <c r="BE55" s="230"/>
      <c r="BF55" s="230"/>
      <c r="BG55" s="230"/>
      <c r="BH55" s="231"/>
      <c r="BI55" s="232"/>
      <c r="BJ55" s="233"/>
      <c r="BK55" s="233"/>
      <c r="BL55" s="233"/>
      <c r="BM55" s="233"/>
      <c r="BN55" s="233"/>
      <c r="BO55" s="233"/>
      <c r="BP55" s="233"/>
      <c r="BQ55" s="233"/>
      <c r="BR55" s="233"/>
      <c r="BS55" s="233"/>
      <c r="BT55" s="233"/>
      <c r="BU55" s="233"/>
      <c r="BV55" s="233"/>
      <c r="BW55" s="234"/>
      <c r="BX55" s="112"/>
      <c r="BY55" s="113"/>
      <c r="BZ55" s="113"/>
      <c r="CA55" s="113"/>
      <c r="CB55" s="113"/>
      <c r="CC55" s="113"/>
      <c r="CD55" s="113"/>
      <c r="CE55" s="113"/>
      <c r="CF55" s="113"/>
      <c r="CG55" s="273"/>
      <c r="CH55" s="100" t="s">
        <v>34</v>
      </c>
      <c r="CI55" s="96"/>
      <c r="CJ55" s="96"/>
      <c r="CK55" s="96"/>
      <c r="CL55" s="96"/>
      <c r="CM55" s="96"/>
      <c r="CN55" s="96"/>
      <c r="CO55" s="96"/>
      <c r="CP55" s="96"/>
      <c r="CQ55" s="96"/>
      <c r="CR55" s="96"/>
      <c r="CS55" s="96"/>
      <c r="CT55" s="96"/>
      <c r="CU55" s="96"/>
      <c r="CV55" s="96"/>
      <c r="CW55" s="96"/>
      <c r="CX55" s="96"/>
      <c r="CY55" s="96"/>
    </row>
    <row r="56" spans="5:116" ht="6.6" customHeight="1" x14ac:dyDescent="0.15">
      <c r="E56" s="154"/>
      <c r="F56" s="155"/>
      <c r="G56" s="235"/>
      <c r="H56" s="236"/>
      <c r="I56" s="236"/>
      <c r="J56" s="236"/>
      <c r="K56" s="236"/>
      <c r="L56" s="237"/>
      <c r="M56" s="269"/>
      <c r="N56" s="270"/>
      <c r="O56" s="270"/>
      <c r="P56" s="270"/>
      <c r="Q56" s="270"/>
      <c r="R56" s="270"/>
      <c r="S56" s="270"/>
      <c r="T56" s="270"/>
      <c r="U56" s="270"/>
      <c r="V56" s="270"/>
      <c r="W56" s="271"/>
      <c r="X56" s="250"/>
      <c r="Y56" s="248"/>
      <c r="Z56" s="248"/>
      <c r="AA56" s="248"/>
      <c r="AB56" s="248"/>
      <c r="AC56" s="248"/>
      <c r="AD56" s="248"/>
      <c r="AE56" s="248"/>
      <c r="AF56" s="248"/>
      <c r="AG56" s="248"/>
      <c r="AH56" s="248"/>
      <c r="AI56" s="248"/>
      <c r="AJ56" s="248"/>
      <c r="AK56" s="249"/>
      <c r="AL56" s="126"/>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8"/>
      <c r="BI56" s="235"/>
      <c r="BJ56" s="236"/>
      <c r="BK56" s="236"/>
      <c r="BL56" s="236"/>
      <c r="BM56" s="236"/>
      <c r="BN56" s="236"/>
      <c r="BO56" s="236"/>
      <c r="BP56" s="236"/>
      <c r="BQ56" s="236"/>
      <c r="BR56" s="236"/>
      <c r="BS56" s="236"/>
      <c r="BT56" s="236"/>
      <c r="BU56" s="236"/>
      <c r="BV56" s="236"/>
      <c r="BW56" s="237"/>
      <c r="BX56" s="112"/>
      <c r="BY56" s="113"/>
      <c r="BZ56" s="113"/>
      <c r="CA56" s="113"/>
      <c r="CB56" s="113"/>
      <c r="CC56" s="113"/>
      <c r="CD56" s="113"/>
      <c r="CE56" s="113"/>
      <c r="CF56" s="113"/>
      <c r="CG56" s="273"/>
      <c r="CH56" s="96"/>
      <c r="CI56" s="96"/>
      <c r="CJ56" s="96"/>
      <c r="CK56" s="96"/>
      <c r="CL56" s="96"/>
      <c r="CM56" s="96"/>
      <c r="CN56" s="96"/>
      <c r="CO56" s="96"/>
      <c r="CP56" s="96"/>
      <c r="CQ56" s="96"/>
      <c r="CR56" s="96"/>
      <c r="CS56" s="96"/>
      <c r="CT56" s="96"/>
      <c r="CU56" s="96"/>
      <c r="CV56" s="96"/>
      <c r="CW56" s="96"/>
      <c r="CX56" s="96"/>
      <c r="CY56" s="96"/>
    </row>
    <row r="57" spans="5:116" ht="6.6" customHeight="1" x14ac:dyDescent="0.15">
      <c r="E57" s="154"/>
      <c r="F57" s="155"/>
      <c r="G57" s="235"/>
      <c r="H57" s="236"/>
      <c r="I57" s="236"/>
      <c r="J57" s="236"/>
      <c r="K57" s="236"/>
      <c r="L57" s="237"/>
      <c r="M57" s="269"/>
      <c r="N57" s="270"/>
      <c r="O57" s="270"/>
      <c r="P57" s="270"/>
      <c r="Q57" s="270"/>
      <c r="R57" s="270"/>
      <c r="S57" s="270"/>
      <c r="T57" s="270"/>
      <c r="U57" s="270"/>
      <c r="V57" s="270"/>
      <c r="W57" s="271"/>
      <c r="X57" s="250"/>
      <c r="Y57" s="248"/>
      <c r="Z57" s="248"/>
      <c r="AA57" s="248"/>
      <c r="AB57" s="248"/>
      <c r="AC57" s="248"/>
      <c r="AD57" s="248"/>
      <c r="AE57" s="248"/>
      <c r="AF57" s="248"/>
      <c r="AG57" s="248"/>
      <c r="AH57" s="248"/>
      <c r="AI57" s="248"/>
      <c r="AJ57" s="248"/>
      <c r="AK57" s="249"/>
      <c r="AL57" s="126"/>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8"/>
      <c r="BI57" s="235"/>
      <c r="BJ57" s="236"/>
      <c r="BK57" s="236"/>
      <c r="BL57" s="236"/>
      <c r="BM57" s="236"/>
      <c r="BN57" s="236"/>
      <c r="BO57" s="236"/>
      <c r="BP57" s="236"/>
      <c r="BQ57" s="236"/>
      <c r="BR57" s="236"/>
      <c r="BS57" s="236"/>
      <c r="BT57" s="236"/>
      <c r="BU57" s="236"/>
      <c r="BV57" s="236"/>
      <c r="BW57" s="237"/>
      <c r="BX57" s="112"/>
      <c r="BY57" s="113"/>
      <c r="BZ57" s="113"/>
      <c r="CA57" s="113"/>
      <c r="CB57" s="113"/>
      <c r="CC57" s="113"/>
      <c r="CD57" s="113"/>
      <c r="CE57" s="113"/>
      <c r="CF57" s="113"/>
      <c r="CG57" s="273"/>
      <c r="CH57" s="96"/>
      <c r="CI57" s="96"/>
      <c r="CJ57" s="96"/>
      <c r="CK57" s="96"/>
      <c r="CL57" s="96"/>
      <c r="CM57" s="96"/>
      <c r="CN57" s="96"/>
      <c r="CO57" s="96"/>
      <c r="CP57" s="96"/>
      <c r="CQ57" s="96"/>
      <c r="CR57" s="96"/>
      <c r="CS57" s="96"/>
      <c r="CT57" s="96"/>
      <c r="CU57" s="96"/>
      <c r="CV57" s="96"/>
      <c r="CW57" s="96"/>
      <c r="CX57" s="96"/>
      <c r="CY57" s="96"/>
    </row>
    <row r="58" spans="5:116" ht="6.6" customHeight="1" x14ac:dyDescent="0.15">
      <c r="E58" s="154"/>
      <c r="F58" s="155"/>
      <c r="G58" s="235"/>
      <c r="H58" s="236"/>
      <c r="I58" s="236"/>
      <c r="J58" s="236"/>
      <c r="K58" s="236"/>
      <c r="L58" s="237"/>
      <c r="M58" s="269"/>
      <c r="N58" s="270"/>
      <c r="O58" s="270"/>
      <c r="P58" s="270"/>
      <c r="Q58" s="270"/>
      <c r="R58" s="270"/>
      <c r="S58" s="270"/>
      <c r="T58" s="270"/>
      <c r="U58" s="270"/>
      <c r="V58" s="270"/>
      <c r="W58" s="271"/>
      <c r="X58" s="250"/>
      <c r="Y58" s="248"/>
      <c r="Z58" s="248"/>
      <c r="AA58" s="248"/>
      <c r="AB58" s="248"/>
      <c r="AC58" s="248"/>
      <c r="AD58" s="248"/>
      <c r="AE58" s="248"/>
      <c r="AF58" s="248"/>
      <c r="AG58" s="248"/>
      <c r="AH58" s="248"/>
      <c r="AI58" s="248"/>
      <c r="AJ58" s="248"/>
      <c r="AK58" s="249"/>
      <c r="AL58" s="126"/>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8"/>
      <c r="BI58" s="235"/>
      <c r="BJ58" s="236"/>
      <c r="BK58" s="236"/>
      <c r="BL58" s="236"/>
      <c r="BM58" s="236"/>
      <c r="BN58" s="236"/>
      <c r="BO58" s="236"/>
      <c r="BP58" s="236"/>
      <c r="BQ58" s="236"/>
      <c r="BR58" s="236"/>
      <c r="BS58" s="236"/>
      <c r="BT58" s="236"/>
      <c r="BU58" s="236"/>
      <c r="BV58" s="236"/>
      <c r="BW58" s="237"/>
      <c r="BX58" s="112"/>
      <c r="BY58" s="113"/>
      <c r="BZ58" s="113"/>
      <c r="CA58" s="113"/>
      <c r="CB58" s="113"/>
      <c r="CC58" s="113"/>
      <c r="CD58" s="113"/>
      <c r="CE58" s="113"/>
      <c r="CF58" s="113"/>
      <c r="CG58" s="273"/>
      <c r="CH58" s="96"/>
      <c r="CI58" s="96"/>
      <c r="CJ58" s="96"/>
      <c r="CK58" s="96"/>
      <c r="CL58" s="96"/>
      <c r="CM58" s="96"/>
      <c r="CN58" s="96"/>
      <c r="CO58" s="96"/>
      <c r="CP58" s="96"/>
      <c r="CQ58" s="96"/>
      <c r="CR58" s="96"/>
      <c r="CS58" s="96"/>
      <c r="CT58" s="96"/>
      <c r="CU58" s="96"/>
      <c r="CV58" s="96"/>
      <c r="CW58" s="96"/>
      <c r="CX58" s="96"/>
      <c r="CY58" s="96"/>
    </row>
    <row r="59" spans="5:116" ht="6.6" customHeight="1" x14ac:dyDescent="0.15">
      <c r="E59" s="154"/>
      <c r="F59" s="155"/>
      <c r="G59" s="235"/>
      <c r="H59" s="236"/>
      <c r="I59" s="236"/>
      <c r="J59" s="236"/>
      <c r="K59" s="236"/>
      <c r="L59" s="237"/>
      <c r="M59" s="269"/>
      <c r="N59" s="270"/>
      <c r="O59" s="270"/>
      <c r="P59" s="270"/>
      <c r="Q59" s="270"/>
      <c r="R59" s="270"/>
      <c r="S59" s="270"/>
      <c r="T59" s="270"/>
      <c r="U59" s="270"/>
      <c r="V59" s="270"/>
      <c r="W59" s="271"/>
      <c r="X59" s="250"/>
      <c r="Y59" s="248"/>
      <c r="Z59" s="248"/>
      <c r="AA59" s="248"/>
      <c r="AB59" s="248"/>
      <c r="AC59" s="248"/>
      <c r="AD59" s="248"/>
      <c r="AE59" s="248"/>
      <c r="AF59" s="248"/>
      <c r="AG59" s="248"/>
      <c r="AH59" s="248"/>
      <c r="AI59" s="248"/>
      <c r="AJ59" s="248"/>
      <c r="AK59" s="249"/>
      <c r="AL59" s="126"/>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8"/>
      <c r="BI59" s="265"/>
      <c r="BJ59" s="266"/>
      <c r="BK59" s="266"/>
      <c r="BL59" s="266"/>
      <c r="BM59" s="266"/>
      <c r="BN59" s="266"/>
      <c r="BO59" s="266"/>
      <c r="BP59" s="266"/>
      <c r="BQ59" s="266"/>
      <c r="BR59" s="266"/>
      <c r="BS59" s="266"/>
      <c r="BT59" s="266"/>
      <c r="BU59" s="266"/>
      <c r="BV59" s="266"/>
      <c r="BW59" s="267"/>
      <c r="BX59" s="112"/>
      <c r="BY59" s="113"/>
      <c r="BZ59" s="113"/>
      <c r="CA59" s="113"/>
      <c r="CB59" s="113"/>
      <c r="CC59" s="113"/>
      <c r="CD59" s="113"/>
      <c r="CE59" s="113"/>
      <c r="CF59" s="113"/>
      <c r="CG59" s="273"/>
      <c r="CH59" s="96"/>
      <c r="CI59" s="96"/>
      <c r="CJ59" s="96"/>
      <c r="CK59" s="96"/>
      <c r="CL59" s="96"/>
      <c r="CM59" s="96"/>
      <c r="CN59" s="96"/>
      <c r="CO59" s="96"/>
      <c r="CP59" s="96"/>
      <c r="CQ59" s="96"/>
      <c r="CR59" s="96"/>
      <c r="CS59" s="96"/>
      <c r="CT59" s="96"/>
      <c r="CU59" s="96"/>
      <c r="CV59" s="96"/>
      <c r="CW59" s="96"/>
      <c r="CX59" s="96"/>
      <c r="CY59" s="96"/>
    </row>
    <row r="60" spans="5:116" ht="6.6" customHeight="1" x14ac:dyDescent="0.15">
      <c r="E60" s="152" t="s">
        <v>31</v>
      </c>
      <c r="F60" s="153"/>
      <c r="G60" s="123" t="s">
        <v>154</v>
      </c>
      <c r="H60" s="124"/>
      <c r="I60" s="124"/>
      <c r="J60" s="124"/>
      <c r="K60" s="124"/>
      <c r="L60" s="125"/>
      <c r="M60" s="259" t="s">
        <v>62</v>
      </c>
      <c r="N60" s="260"/>
      <c r="O60" s="260"/>
      <c r="P60" s="260"/>
      <c r="Q60" s="260"/>
      <c r="R60" s="260"/>
      <c r="S60" s="260"/>
      <c r="T60" s="260"/>
      <c r="U60" s="260"/>
      <c r="V60" s="260"/>
      <c r="W60" s="261"/>
      <c r="X60" s="132" t="s">
        <v>63</v>
      </c>
      <c r="Y60" s="133"/>
      <c r="Z60" s="133"/>
      <c r="AA60" s="133"/>
      <c r="AB60" s="133"/>
      <c r="AC60" s="133"/>
      <c r="AD60" s="133"/>
      <c r="AE60" s="133"/>
      <c r="AF60" s="133"/>
      <c r="AG60" s="133"/>
      <c r="AH60" s="133"/>
      <c r="AI60" s="133"/>
      <c r="AJ60" s="133"/>
      <c r="AK60" s="134"/>
      <c r="AL60" s="132" t="s">
        <v>64</v>
      </c>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4"/>
      <c r="BI60" s="189"/>
      <c r="BJ60" s="189"/>
      <c r="BK60" s="189"/>
      <c r="BL60" s="189"/>
      <c r="BM60" s="189"/>
      <c r="BN60" s="189"/>
      <c r="BO60" s="189"/>
      <c r="BP60" s="189"/>
      <c r="BQ60" s="189"/>
      <c r="BR60" s="189"/>
      <c r="BS60" s="189"/>
      <c r="BT60" s="189"/>
      <c r="BU60" s="189"/>
      <c r="BV60" s="189"/>
      <c r="BW60" s="189"/>
      <c r="BX60" s="145"/>
      <c r="BY60" s="145"/>
      <c r="BZ60" s="145"/>
      <c r="CA60" s="145"/>
      <c r="CB60" s="146"/>
      <c r="CC60" s="213"/>
      <c r="CD60" s="145"/>
      <c r="CE60" s="145"/>
      <c r="CF60" s="145"/>
      <c r="CG60" s="145"/>
      <c r="CH60" s="96" t="s">
        <v>34</v>
      </c>
      <c r="CI60" s="96"/>
      <c r="CJ60" s="96"/>
      <c r="CK60" s="96"/>
      <c r="CL60" s="96"/>
      <c r="CM60" s="96"/>
      <c r="CN60" s="96"/>
      <c r="CO60" s="96"/>
      <c r="CP60" s="96"/>
      <c r="CQ60" s="96"/>
      <c r="CR60" s="96"/>
      <c r="CS60" s="96"/>
      <c r="CT60" s="96"/>
      <c r="CU60" s="96"/>
      <c r="CV60" s="96"/>
      <c r="CW60" s="96"/>
      <c r="CX60" s="96"/>
      <c r="CY60" s="96"/>
    </row>
    <row r="61" spans="5:116" ht="6.6" customHeight="1" x14ac:dyDescent="0.15">
      <c r="E61" s="154"/>
      <c r="F61" s="155"/>
      <c r="G61" s="126"/>
      <c r="H61" s="127"/>
      <c r="I61" s="127"/>
      <c r="J61" s="127"/>
      <c r="K61" s="127"/>
      <c r="L61" s="128"/>
      <c r="M61" s="235"/>
      <c r="N61" s="236"/>
      <c r="O61" s="236"/>
      <c r="P61" s="236"/>
      <c r="Q61" s="236"/>
      <c r="R61" s="236"/>
      <c r="S61" s="236"/>
      <c r="T61" s="236"/>
      <c r="U61" s="236"/>
      <c r="V61" s="236"/>
      <c r="W61" s="237"/>
      <c r="X61" s="135"/>
      <c r="Y61" s="136"/>
      <c r="Z61" s="136"/>
      <c r="AA61" s="136"/>
      <c r="AB61" s="136"/>
      <c r="AC61" s="136"/>
      <c r="AD61" s="136"/>
      <c r="AE61" s="136"/>
      <c r="AF61" s="136"/>
      <c r="AG61" s="136"/>
      <c r="AH61" s="136"/>
      <c r="AI61" s="136"/>
      <c r="AJ61" s="136"/>
      <c r="AK61" s="137"/>
      <c r="AL61" s="135"/>
      <c r="AM61" s="136"/>
      <c r="AN61" s="136"/>
      <c r="AO61" s="136"/>
      <c r="AP61" s="136"/>
      <c r="AQ61" s="136"/>
      <c r="AR61" s="136"/>
      <c r="AS61" s="136"/>
      <c r="AT61" s="136"/>
      <c r="AU61" s="136"/>
      <c r="AV61" s="136"/>
      <c r="AW61" s="136"/>
      <c r="AX61" s="136"/>
      <c r="AY61" s="136"/>
      <c r="AZ61" s="136"/>
      <c r="BA61" s="136"/>
      <c r="BB61" s="136"/>
      <c r="BC61" s="136"/>
      <c r="BD61" s="136"/>
      <c r="BE61" s="136"/>
      <c r="BF61" s="136"/>
      <c r="BG61" s="136"/>
      <c r="BH61" s="137"/>
      <c r="BI61" s="190"/>
      <c r="BJ61" s="190"/>
      <c r="BK61" s="190"/>
      <c r="BL61" s="190"/>
      <c r="BM61" s="190"/>
      <c r="BN61" s="190"/>
      <c r="BO61" s="190"/>
      <c r="BP61" s="190"/>
      <c r="BQ61" s="190"/>
      <c r="BR61" s="190"/>
      <c r="BS61" s="190"/>
      <c r="BT61" s="190"/>
      <c r="BU61" s="190"/>
      <c r="BV61" s="190"/>
      <c r="BW61" s="190"/>
      <c r="BX61" s="147"/>
      <c r="BY61" s="147"/>
      <c r="BZ61" s="147"/>
      <c r="CA61" s="147"/>
      <c r="CB61" s="148"/>
      <c r="CC61" s="196"/>
      <c r="CD61" s="147"/>
      <c r="CE61" s="147"/>
      <c r="CF61" s="147"/>
      <c r="CG61" s="147"/>
      <c r="CH61" s="96"/>
      <c r="CI61" s="96"/>
      <c r="CJ61" s="96"/>
      <c r="CK61" s="96"/>
      <c r="CL61" s="96"/>
      <c r="CM61" s="96"/>
      <c r="CN61" s="96"/>
      <c r="CO61" s="96"/>
      <c r="CP61" s="96"/>
      <c r="CQ61" s="96"/>
      <c r="CR61" s="96"/>
      <c r="CS61" s="96"/>
      <c r="CT61" s="96"/>
      <c r="CU61" s="96"/>
      <c r="CV61" s="96"/>
      <c r="CW61" s="96"/>
      <c r="CX61" s="96"/>
      <c r="CY61" s="96"/>
    </row>
    <row r="62" spans="5:116" ht="6.6" customHeight="1" x14ac:dyDescent="0.15">
      <c r="E62" s="154"/>
      <c r="F62" s="155"/>
      <c r="G62" s="126"/>
      <c r="H62" s="127"/>
      <c r="I62" s="127"/>
      <c r="J62" s="127"/>
      <c r="K62" s="127"/>
      <c r="L62" s="128"/>
      <c r="M62" s="235"/>
      <c r="N62" s="236"/>
      <c r="O62" s="236"/>
      <c r="P62" s="236"/>
      <c r="Q62" s="236"/>
      <c r="R62" s="236"/>
      <c r="S62" s="236"/>
      <c r="T62" s="236"/>
      <c r="U62" s="236"/>
      <c r="V62" s="236"/>
      <c r="W62" s="237"/>
      <c r="X62" s="135"/>
      <c r="Y62" s="136"/>
      <c r="Z62" s="136"/>
      <c r="AA62" s="136"/>
      <c r="AB62" s="136"/>
      <c r="AC62" s="136"/>
      <c r="AD62" s="136"/>
      <c r="AE62" s="136"/>
      <c r="AF62" s="136"/>
      <c r="AG62" s="136"/>
      <c r="AH62" s="136"/>
      <c r="AI62" s="136"/>
      <c r="AJ62" s="136"/>
      <c r="AK62" s="137"/>
      <c r="AL62" s="135"/>
      <c r="AM62" s="136"/>
      <c r="AN62" s="136"/>
      <c r="AO62" s="136"/>
      <c r="AP62" s="136"/>
      <c r="AQ62" s="136"/>
      <c r="AR62" s="136"/>
      <c r="AS62" s="136"/>
      <c r="AT62" s="136"/>
      <c r="AU62" s="136"/>
      <c r="AV62" s="136"/>
      <c r="AW62" s="136"/>
      <c r="AX62" s="136"/>
      <c r="AY62" s="136"/>
      <c r="AZ62" s="136"/>
      <c r="BA62" s="136"/>
      <c r="BB62" s="136"/>
      <c r="BC62" s="136"/>
      <c r="BD62" s="136"/>
      <c r="BE62" s="136"/>
      <c r="BF62" s="136"/>
      <c r="BG62" s="136"/>
      <c r="BH62" s="137"/>
      <c r="BI62" s="190"/>
      <c r="BJ62" s="190"/>
      <c r="BK62" s="190"/>
      <c r="BL62" s="190"/>
      <c r="BM62" s="190"/>
      <c r="BN62" s="190"/>
      <c r="BO62" s="190"/>
      <c r="BP62" s="190"/>
      <c r="BQ62" s="190"/>
      <c r="BR62" s="190"/>
      <c r="BS62" s="190"/>
      <c r="BT62" s="190"/>
      <c r="BU62" s="190"/>
      <c r="BV62" s="190"/>
      <c r="BW62" s="190"/>
      <c r="BX62" s="147"/>
      <c r="BY62" s="147"/>
      <c r="BZ62" s="147"/>
      <c r="CA62" s="147"/>
      <c r="CB62" s="148"/>
      <c r="CC62" s="196"/>
      <c r="CD62" s="147"/>
      <c r="CE62" s="147"/>
      <c r="CF62" s="147"/>
      <c r="CG62" s="147"/>
      <c r="CH62" s="96"/>
      <c r="CI62" s="96"/>
      <c r="CJ62" s="96"/>
      <c r="CK62" s="96"/>
      <c r="CL62" s="96"/>
      <c r="CM62" s="96"/>
      <c r="CN62" s="96"/>
      <c r="CO62" s="96"/>
      <c r="CP62" s="96"/>
      <c r="CQ62" s="96"/>
      <c r="CR62" s="96"/>
      <c r="CS62" s="96"/>
      <c r="CT62" s="96"/>
      <c r="CU62" s="96"/>
      <c r="CV62" s="96"/>
      <c r="CW62" s="96"/>
      <c r="CX62" s="96"/>
      <c r="CY62" s="96"/>
    </row>
    <row r="63" spans="5:116" ht="6.6" customHeight="1" x14ac:dyDescent="0.15">
      <c r="E63" s="154"/>
      <c r="F63" s="155"/>
      <c r="G63" s="126"/>
      <c r="H63" s="127"/>
      <c r="I63" s="127"/>
      <c r="J63" s="127"/>
      <c r="K63" s="127"/>
      <c r="L63" s="128"/>
      <c r="M63" s="235"/>
      <c r="N63" s="236"/>
      <c r="O63" s="236"/>
      <c r="P63" s="236"/>
      <c r="Q63" s="236"/>
      <c r="R63" s="236"/>
      <c r="S63" s="236"/>
      <c r="T63" s="236"/>
      <c r="U63" s="236"/>
      <c r="V63" s="236"/>
      <c r="W63" s="237"/>
      <c r="X63" s="135"/>
      <c r="Y63" s="136"/>
      <c r="Z63" s="136"/>
      <c r="AA63" s="136"/>
      <c r="AB63" s="136"/>
      <c r="AC63" s="136"/>
      <c r="AD63" s="136"/>
      <c r="AE63" s="136"/>
      <c r="AF63" s="136"/>
      <c r="AG63" s="136"/>
      <c r="AH63" s="136"/>
      <c r="AI63" s="136"/>
      <c r="AJ63" s="136"/>
      <c r="AK63" s="137"/>
      <c r="AL63" s="135"/>
      <c r="AM63" s="136"/>
      <c r="AN63" s="136"/>
      <c r="AO63" s="136"/>
      <c r="AP63" s="136"/>
      <c r="AQ63" s="136"/>
      <c r="AR63" s="136"/>
      <c r="AS63" s="136"/>
      <c r="AT63" s="136"/>
      <c r="AU63" s="136"/>
      <c r="AV63" s="136"/>
      <c r="AW63" s="136"/>
      <c r="AX63" s="136"/>
      <c r="AY63" s="136"/>
      <c r="AZ63" s="136"/>
      <c r="BA63" s="136"/>
      <c r="BB63" s="136"/>
      <c r="BC63" s="136"/>
      <c r="BD63" s="136"/>
      <c r="BE63" s="136"/>
      <c r="BF63" s="136"/>
      <c r="BG63" s="136"/>
      <c r="BH63" s="137"/>
      <c r="BI63" s="190"/>
      <c r="BJ63" s="190"/>
      <c r="BK63" s="190"/>
      <c r="BL63" s="190"/>
      <c r="BM63" s="190"/>
      <c r="BN63" s="190"/>
      <c r="BO63" s="190"/>
      <c r="BP63" s="190"/>
      <c r="BQ63" s="190"/>
      <c r="BR63" s="190"/>
      <c r="BS63" s="190"/>
      <c r="BT63" s="190"/>
      <c r="BU63" s="190"/>
      <c r="BV63" s="190"/>
      <c r="BW63" s="190"/>
      <c r="BX63" s="147"/>
      <c r="BY63" s="147"/>
      <c r="BZ63" s="147"/>
      <c r="CA63" s="147"/>
      <c r="CB63" s="148"/>
      <c r="CC63" s="196"/>
      <c r="CD63" s="147"/>
      <c r="CE63" s="147"/>
      <c r="CF63" s="147"/>
      <c r="CG63" s="147"/>
      <c r="CH63" s="96"/>
      <c r="CI63" s="96"/>
      <c r="CJ63" s="96"/>
      <c r="CK63" s="96"/>
      <c r="CL63" s="96"/>
      <c r="CM63" s="96"/>
      <c r="CN63" s="96"/>
      <c r="CO63" s="96"/>
      <c r="CP63" s="96"/>
      <c r="CQ63" s="96"/>
      <c r="CR63" s="96"/>
      <c r="CS63" s="96"/>
      <c r="CT63" s="96"/>
      <c r="CU63" s="96"/>
      <c r="CV63" s="96"/>
      <c r="CW63" s="96"/>
      <c r="CX63" s="96"/>
      <c r="CY63" s="96"/>
      <c r="DH63" s="3" t="s">
        <v>109</v>
      </c>
      <c r="DI63" s="3" t="s">
        <v>104</v>
      </c>
      <c r="DJ63" s="3" t="s">
        <v>106</v>
      </c>
      <c r="DK63" s="3" t="s">
        <v>107</v>
      </c>
      <c r="DL63" s="3"/>
    </row>
    <row r="64" spans="5:116" ht="6.6" customHeight="1" x14ac:dyDescent="0.15">
      <c r="E64" s="154"/>
      <c r="F64" s="155"/>
      <c r="G64" s="126"/>
      <c r="H64" s="127"/>
      <c r="I64" s="127"/>
      <c r="J64" s="127"/>
      <c r="K64" s="127"/>
      <c r="L64" s="128"/>
      <c r="M64" s="262"/>
      <c r="N64" s="263"/>
      <c r="O64" s="263"/>
      <c r="P64" s="263"/>
      <c r="Q64" s="263"/>
      <c r="R64" s="263"/>
      <c r="S64" s="263"/>
      <c r="T64" s="263"/>
      <c r="U64" s="263"/>
      <c r="V64" s="263"/>
      <c r="W64" s="264"/>
      <c r="X64" s="166"/>
      <c r="Y64" s="167"/>
      <c r="Z64" s="167"/>
      <c r="AA64" s="167"/>
      <c r="AB64" s="167"/>
      <c r="AC64" s="167"/>
      <c r="AD64" s="167"/>
      <c r="AE64" s="167"/>
      <c r="AF64" s="167"/>
      <c r="AG64" s="167"/>
      <c r="AH64" s="167"/>
      <c r="AI64" s="167"/>
      <c r="AJ64" s="167"/>
      <c r="AK64" s="168"/>
      <c r="AL64" s="166"/>
      <c r="AM64" s="167"/>
      <c r="AN64" s="167"/>
      <c r="AO64" s="167"/>
      <c r="AP64" s="167"/>
      <c r="AQ64" s="167"/>
      <c r="AR64" s="167"/>
      <c r="AS64" s="167"/>
      <c r="AT64" s="167"/>
      <c r="AU64" s="167"/>
      <c r="AV64" s="167"/>
      <c r="AW64" s="167"/>
      <c r="AX64" s="167"/>
      <c r="AY64" s="167"/>
      <c r="AZ64" s="167"/>
      <c r="BA64" s="167"/>
      <c r="BB64" s="167"/>
      <c r="BC64" s="167"/>
      <c r="BD64" s="167"/>
      <c r="BE64" s="167"/>
      <c r="BF64" s="167"/>
      <c r="BG64" s="167"/>
      <c r="BH64" s="168"/>
      <c r="BI64" s="191"/>
      <c r="BJ64" s="191"/>
      <c r="BK64" s="191"/>
      <c r="BL64" s="191"/>
      <c r="BM64" s="191"/>
      <c r="BN64" s="191"/>
      <c r="BO64" s="191"/>
      <c r="BP64" s="191"/>
      <c r="BQ64" s="191"/>
      <c r="BR64" s="191"/>
      <c r="BS64" s="191"/>
      <c r="BT64" s="191"/>
      <c r="BU64" s="191"/>
      <c r="BV64" s="191"/>
      <c r="BW64" s="191"/>
      <c r="BX64" s="149"/>
      <c r="BY64" s="149"/>
      <c r="BZ64" s="149"/>
      <c r="CA64" s="149"/>
      <c r="CB64" s="150"/>
      <c r="CC64" s="110"/>
      <c r="CD64" s="149"/>
      <c r="CE64" s="149"/>
      <c r="CF64" s="149"/>
      <c r="CG64" s="149"/>
      <c r="CH64" s="96"/>
      <c r="CI64" s="96"/>
      <c r="CJ64" s="96"/>
      <c r="CK64" s="96"/>
      <c r="CL64" s="96"/>
      <c r="CM64" s="96"/>
      <c r="CN64" s="96"/>
      <c r="CO64" s="96"/>
      <c r="CP64" s="96"/>
      <c r="CQ64" s="96"/>
      <c r="CR64" s="96"/>
      <c r="CS64" s="96"/>
      <c r="CT64" s="96"/>
      <c r="CU64" s="96"/>
      <c r="CV64" s="96"/>
      <c r="CW64" s="96"/>
      <c r="CX64" s="96"/>
      <c r="CY64" s="96"/>
      <c r="DH64" s="3" t="s">
        <v>105</v>
      </c>
      <c r="DI64" s="3" t="s">
        <v>108</v>
      </c>
      <c r="DJ64" s="3">
        <v>622</v>
      </c>
      <c r="DK64" s="3">
        <v>31589</v>
      </c>
      <c r="DL64" s="3" t="e">
        <f>VLOOKUP(BC10,DI15:DL17,3,0)</f>
        <v>#N/A</v>
      </c>
    </row>
    <row r="65" spans="5:116" ht="6.6" customHeight="1" x14ac:dyDescent="0.15">
      <c r="E65" s="154"/>
      <c r="F65" s="155"/>
      <c r="G65" s="126"/>
      <c r="H65" s="127"/>
      <c r="I65" s="127"/>
      <c r="J65" s="127"/>
      <c r="K65" s="127"/>
      <c r="L65" s="128"/>
      <c r="M65" s="229" t="s">
        <v>65</v>
      </c>
      <c r="N65" s="230"/>
      <c r="O65" s="230"/>
      <c r="P65" s="230"/>
      <c r="Q65" s="230"/>
      <c r="R65" s="230"/>
      <c r="S65" s="230"/>
      <c r="T65" s="230"/>
      <c r="U65" s="230"/>
      <c r="V65" s="230"/>
      <c r="W65" s="231"/>
      <c r="X65" s="229" t="s">
        <v>66</v>
      </c>
      <c r="Y65" s="230"/>
      <c r="Z65" s="230"/>
      <c r="AA65" s="230"/>
      <c r="AB65" s="230"/>
      <c r="AC65" s="230"/>
      <c r="AD65" s="230"/>
      <c r="AE65" s="230"/>
      <c r="AF65" s="230"/>
      <c r="AG65" s="230"/>
      <c r="AH65" s="230"/>
      <c r="AI65" s="230"/>
      <c r="AJ65" s="230"/>
      <c r="AK65" s="231"/>
      <c r="AL65" s="229" t="s">
        <v>67</v>
      </c>
      <c r="AM65" s="230"/>
      <c r="AN65" s="230"/>
      <c r="AO65" s="230"/>
      <c r="AP65" s="230"/>
      <c r="AQ65" s="230"/>
      <c r="AR65" s="230"/>
      <c r="AS65" s="230"/>
      <c r="AT65" s="230"/>
      <c r="AU65" s="230"/>
      <c r="AV65" s="230"/>
      <c r="AW65" s="230"/>
      <c r="AX65" s="230"/>
      <c r="AY65" s="230"/>
      <c r="AZ65" s="230"/>
      <c r="BA65" s="230"/>
      <c r="BB65" s="230"/>
      <c r="BC65" s="230"/>
      <c r="BD65" s="230"/>
      <c r="BE65" s="230"/>
      <c r="BF65" s="230"/>
      <c r="BG65" s="230"/>
      <c r="BH65" s="231"/>
      <c r="BI65" s="177" t="s">
        <v>128</v>
      </c>
      <c r="BJ65" s="141"/>
      <c r="BK65" s="141"/>
      <c r="BL65" s="141"/>
      <c r="BM65" s="141"/>
      <c r="BN65" s="102"/>
      <c r="BO65" s="102"/>
      <c r="BP65" s="102"/>
      <c r="BQ65" s="102"/>
      <c r="BR65" s="102"/>
      <c r="BS65" s="102"/>
      <c r="BT65" s="102"/>
      <c r="BU65" s="141" t="s">
        <v>114</v>
      </c>
      <c r="BV65" s="141"/>
      <c r="BW65" s="39"/>
      <c r="BX65" s="177" t="str">
        <f>IF(BN65="","",IF(BN65&lt;=20,"○",""))</f>
        <v/>
      </c>
      <c r="BY65" s="141"/>
      <c r="BZ65" s="141"/>
      <c r="CA65" s="141"/>
      <c r="CB65" s="240"/>
      <c r="CC65" s="158" t="str">
        <f>IF(BN65="","",IF(BN65&gt;20,"○",""))</f>
        <v/>
      </c>
      <c r="CD65" s="141"/>
      <c r="CE65" s="141"/>
      <c r="CF65" s="141"/>
      <c r="CG65" s="142"/>
      <c r="CH65" s="132" t="s">
        <v>129</v>
      </c>
      <c r="CI65" s="133"/>
      <c r="CJ65" s="133"/>
      <c r="CK65" s="133"/>
      <c r="CL65" s="133"/>
      <c r="CM65" s="133"/>
      <c r="CN65" s="133"/>
      <c r="CO65" s="133"/>
      <c r="CP65" s="133"/>
      <c r="CQ65" s="133"/>
      <c r="CR65" s="133"/>
      <c r="CS65" s="133"/>
      <c r="CT65" s="133"/>
      <c r="CU65" s="133"/>
      <c r="CV65" s="133"/>
      <c r="CW65" s="133"/>
      <c r="CX65" s="133"/>
      <c r="CY65" s="134"/>
      <c r="DH65" s="3" t="s">
        <v>162</v>
      </c>
      <c r="DI65" s="3" t="s">
        <v>163</v>
      </c>
      <c r="DJ65" s="3">
        <v>622</v>
      </c>
      <c r="DK65" s="3" t="s">
        <v>164</v>
      </c>
      <c r="DL65" s="3" t="e">
        <f>VLOOKUP(BC10,DI15:DL17,3,0)</f>
        <v>#N/A</v>
      </c>
    </row>
    <row r="66" spans="5:116" ht="6.6" customHeight="1" x14ac:dyDescent="0.15">
      <c r="E66" s="154"/>
      <c r="F66" s="155"/>
      <c r="G66" s="126"/>
      <c r="H66" s="127"/>
      <c r="I66" s="127"/>
      <c r="J66" s="127"/>
      <c r="K66" s="127"/>
      <c r="L66" s="128"/>
      <c r="M66" s="126"/>
      <c r="N66" s="127"/>
      <c r="O66" s="127"/>
      <c r="P66" s="127"/>
      <c r="Q66" s="127"/>
      <c r="R66" s="127"/>
      <c r="S66" s="127"/>
      <c r="T66" s="127"/>
      <c r="U66" s="127"/>
      <c r="V66" s="127"/>
      <c r="W66" s="128"/>
      <c r="X66" s="126"/>
      <c r="Y66" s="127"/>
      <c r="Z66" s="127"/>
      <c r="AA66" s="127"/>
      <c r="AB66" s="127"/>
      <c r="AC66" s="127"/>
      <c r="AD66" s="127"/>
      <c r="AE66" s="127"/>
      <c r="AF66" s="127"/>
      <c r="AG66" s="127"/>
      <c r="AH66" s="127"/>
      <c r="AI66" s="127"/>
      <c r="AJ66" s="127"/>
      <c r="AK66" s="128"/>
      <c r="AL66" s="126"/>
      <c r="AM66" s="127"/>
      <c r="AN66" s="127"/>
      <c r="AO66" s="127"/>
      <c r="AP66" s="127"/>
      <c r="AQ66" s="127"/>
      <c r="AR66" s="127"/>
      <c r="AS66" s="127"/>
      <c r="AT66" s="127"/>
      <c r="AU66" s="127"/>
      <c r="AV66" s="127"/>
      <c r="AW66" s="127"/>
      <c r="AX66" s="127"/>
      <c r="AY66" s="127"/>
      <c r="AZ66" s="127"/>
      <c r="BA66" s="127"/>
      <c r="BB66" s="127"/>
      <c r="BC66" s="127"/>
      <c r="BD66" s="127"/>
      <c r="BE66" s="127"/>
      <c r="BF66" s="127"/>
      <c r="BG66" s="127"/>
      <c r="BH66" s="128"/>
      <c r="BI66" s="164"/>
      <c r="BJ66" s="143"/>
      <c r="BK66" s="143"/>
      <c r="BL66" s="143"/>
      <c r="BM66" s="143"/>
      <c r="BN66" s="151"/>
      <c r="BO66" s="151"/>
      <c r="BP66" s="151"/>
      <c r="BQ66" s="151"/>
      <c r="BR66" s="151"/>
      <c r="BS66" s="151"/>
      <c r="BT66" s="151"/>
      <c r="BU66" s="143"/>
      <c r="BV66" s="143"/>
      <c r="BW66" s="39"/>
      <c r="BX66" s="164"/>
      <c r="BY66" s="143"/>
      <c r="BZ66" s="143"/>
      <c r="CA66" s="143"/>
      <c r="CB66" s="172"/>
      <c r="CC66" s="159"/>
      <c r="CD66" s="143"/>
      <c r="CE66" s="143"/>
      <c r="CF66" s="143"/>
      <c r="CG66" s="144"/>
      <c r="CH66" s="135"/>
      <c r="CI66" s="136"/>
      <c r="CJ66" s="136"/>
      <c r="CK66" s="136"/>
      <c r="CL66" s="136"/>
      <c r="CM66" s="136"/>
      <c r="CN66" s="136"/>
      <c r="CO66" s="136"/>
      <c r="CP66" s="136"/>
      <c r="CQ66" s="136"/>
      <c r="CR66" s="136"/>
      <c r="CS66" s="136"/>
      <c r="CT66" s="136"/>
      <c r="CU66" s="136"/>
      <c r="CV66" s="136"/>
      <c r="CW66" s="136"/>
      <c r="CX66" s="136"/>
      <c r="CY66" s="137"/>
      <c r="DH66" s="3" t="s">
        <v>165</v>
      </c>
      <c r="DI66" s="3" t="s">
        <v>166</v>
      </c>
      <c r="DJ66" s="3">
        <v>620</v>
      </c>
      <c r="DK66" s="3">
        <v>31589</v>
      </c>
      <c r="DL66" s="3" t="e">
        <f>VLOOKUP(BC10,DI15:DL17,2,0)</f>
        <v>#N/A</v>
      </c>
    </row>
    <row r="67" spans="5:116" ht="6.6" customHeight="1" x14ac:dyDescent="0.15">
      <c r="E67" s="156"/>
      <c r="F67" s="157"/>
      <c r="G67" s="129"/>
      <c r="H67" s="130"/>
      <c r="I67" s="130"/>
      <c r="J67" s="130"/>
      <c r="K67" s="130"/>
      <c r="L67" s="131"/>
      <c r="M67" s="129"/>
      <c r="N67" s="130"/>
      <c r="O67" s="130"/>
      <c r="P67" s="130"/>
      <c r="Q67" s="130"/>
      <c r="R67" s="130"/>
      <c r="S67" s="130"/>
      <c r="T67" s="130"/>
      <c r="U67" s="130"/>
      <c r="V67" s="130"/>
      <c r="W67" s="131"/>
      <c r="X67" s="129"/>
      <c r="Y67" s="130"/>
      <c r="Z67" s="130"/>
      <c r="AA67" s="130"/>
      <c r="AB67" s="130"/>
      <c r="AC67" s="130"/>
      <c r="AD67" s="130"/>
      <c r="AE67" s="130"/>
      <c r="AF67" s="130"/>
      <c r="AG67" s="130"/>
      <c r="AH67" s="130"/>
      <c r="AI67" s="130"/>
      <c r="AJ67" s="130"/>
      <c r="AK67" s="131"/>
      <c r="AL67" s="129"/>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1"/>
      <c r="BI67" s="38"/>
      <c r="BJ67" s="47"/>
      <c r="BK67" s="47"/>
      <c r="BL67" s="47"/>
      <c r="BM67" s="47"/>
      <c r="BN67" s="47"/>
      <c r="BO67" s="47"/>
      <c r="BP67" s="47"/>
      <c r="BQ67" s="47"/>
      <c r="BR67" s="47"/>
      <c r="BS67" s="47"/>
      <c r="BT67" s="47"/>
      <c r="BU67" s="47"/>
      <c r="BV67" s="47"/>
      <c r="BW67" s="39"/>
      <c r="BX67" s="173"/>
      <c r="BY67" s="161"/>
      <c r="BZ67" s="161"/>
      <c r="CA67" s="161"/>
      <c r="CB67" s="174"/>
      <c r="CC67" s="160"/>
      <c r="CD67" s="161"/>
      <c r="CE67" s="161"/>
      <c r="CF67" s="161"/>
      <c r="CG67" s="162"/>
      <c r="CH67" s="138"/>
      <c r="CI67" s="139"/>
      <c r="CJ67" s="139"/>
      <c r="CK67" s="139"/>
      <c r="CL67" s="139"/>
      <c r="CM67" s="139"/>
      <c r="CN67" s="139"/>
      <c r="CO67" s="139"/>
      <c r="CP67" s="139"/>
      <c r="CQ67" s="139"/>
      <c r="CR67" s="139"/>
      <c r="CS67" s="139"/>
      <c r="CT67" s="139"/>
      <c r="CU67" s="139"/>
      <c r="CV67" s="139"/>
      <c r="CW67" s="139"/>
      <c r="CX67" s="139"/>
      <c r="CY67" s="140"/>
      <c r="DH67" s="3" t="s">
        <v>117</v>
      </c>
      <c r="DI67" s="3" t="s">
        <v>118</v>
      </c>
      <c r="DJ67" s="3">
        <v>620</v>
      </c>
      <c r="DK67" s="3" t="s">
        <v>164</v>
      </c>
      <c r="DL67" s="3" t="e">
        <f>VLOOKUP(BC10,DI15:DL17,2,0)</f>
        <v>#N/A</v>
      </c>
    </row>
    <row r="68" spans="5:116" ht="6.95" customHeight="1" x14ac:dyDescent="0.15">
      <c r="E68" s="152" t="s">
        <v>32</v>
      </c>
      <c r="F68" s="153"/>
      <c r="G68" s="123" t="s">
        <v>155</v>
      </c>
      <c r="H68" s="124"/>
      <c r="I68" s="124"/>
      <c r="J68" s="124"/>
      <c r="K68" s="124"/>
      <c r="L68" s="125"/>
      <c r="M68" s="225" t="s">
        <v>6</v>
      </c>
      <c r="N68" s="225"/>
      <c r="O68" s="225"/>
      <c r="P68" s="225"/>
      <c r="Q68" s="225"/>
      <c r="R68" s="225"/>
      <c r="S68" s="225"/>
      <c r="T68" s="225"/>
      <c r="U68" s="225"/>
      <c r="V68" s="225"/>
      <c r="W68" s="225"/>
      <c r="X68" s="254" t="s">
        <v>10</v>
      </c>
      <c r="Y68" s="189"/>
      <c r="Z68" s="189"/>
      <c r="AA68" s="189"/>
      <c r="AB68" s="189"/>
      <c r="AC68" s="189"/>
      <c r="AD68" s="189"/>
      <c r="AE68" s="189"/>
      <c r="AF68" s="189"/>
      <c r="AG68" s="189"/>
      <c r="AH68" s="189"/>
      <c r="AI68" s="189"/>
      <c r="AJ68" s="189"/>
      <c r="AK68" s="189"/>
      <c r="AL68" s="189" t="s">
        <v>38</v>
      </c>
      <c r="AM68" s="189"/>
      <c r="AN68" s="189"/>
      <c r="AO68" s="189"/>
      <c r="AP68" s="189"/>
      <c r="AQ68" s="189"/>
      <c r="AR68" s="189"/>
      <c r="AS68" s="189"/>
      <c r="AT68" s="189"/>
      <c r="AU68" s="189"/>
      <c r="AV68" s="189"/>
      <c r="AW68" s="189"/>
      <c r="AX68" s="189"/>
      <c r="AY68" s="189"/>
      <c r="AZ68" s="189"/>
      <c r="BA68" s="189"/>
      <c r="BB68" s="189"/>
      <c r="BC68" s="189"/>
      <c r="BD68" s="189"/>
      <c r="BE68" s="189"/>
      <c r="BF68" s="189"/>
      <c r="BG68" s="189"/>
      <c r="BH68" s="189"/>
      <c r="BI68" s="189"/>
      <c r="BJ68" s="189"/>
      <c r="BK68" s="189"/>
      <c r="BL68" s="189"/>
      <c r="BM68" s="189"/>
      <c r="BN68" s="189"/>
      <c r="BO68" s="189"/>
      <c r="BP68" s="189"/>
      <c r="BQ68" s="189"/>
      <c r="BR68" s="189"/>
      <c r="BS68" s="189"/>
      <c r="BT68" s="189"/>
      <c r="BU68" s="189"/>
      <c r="BV68" s="189"/>
      <c r="BW68" s="189"/>
      <c r="BX68" s="145"/>
      <c r="BY68" s="145"/>
      <c r="BZ68" s="145"/>
      <c r="CA68" s="145"/>
      <c r="CB68" s="211"/>
      <c r="CC68" s="365"/>
      <c r="CD68" s="145"/>
      <c r="CE68" s="145"/>
      <c r="CF68" s="145"/>
      <c r="CG68" s="145"/>
      <c r="CH68" s="114" t="s">
        <v>34</v>
      </c>
      <c r="CI68" s="115"/>
      <c r="CJ68" s="115"/>
      <c r="CK68" s="115"/>
      <c r="CL68" s="115"/>
      <c r="CM68" s="115"/>
      <c r="CN68" s="115"/>
      <c r="CO68" s="115"/>
      <c r="CP68" s="115"/>
      <c r="CQ68" s="115"/>
      <c r="CR68" s="115"/>
      <c r="CS68" s="115"/>
      <c r="CT68" s="115"/>
      <c r="CU68" s="115"/>
      <c r="CV68" s="115"/>
      <c r="CW68" s="115"/>
      <c r="CX68" s="115"/>
      <c r="CY68" s="116"/>
      <c r="DH68" s="3" t="s">
        <v>119</v>
      </c>
      <c r="DI68" s="3" t="s">
        <v>167</v>
      </c>
      <c r="DJ68" s="3">
        <v>626</v>
      </c>
      <c r="DK68" s="3">
        <v>31589</v>
      </c>
      <c r="DL68" s="3" t="e">
        <f>VLOOKUP(BC10,DI15:DL18,4,0)</f>
        <v>#N/A</v>
      </c>
    </row>
    <row r="69" spans="5:116" ht="6.95" customHeight="1" x14ac:dyDescent="0.15">
      <c r="E69" s="154"/>
      <c r="F69" s="155"/>
      <c r="G69" s="126"/>
      <c r="H69" s="127"/>
      <c r="I69" s="127"/>
      <c r="J69" s="127"/>
      <c r="K69" s="127"/>
      <c r="L69" s="128"/>
      <c r="M69" s="226"/>
      <c r="N69" s="226"/>
      <c r="O69" s="226"/>
      <c r="P69" s="226"/>
      <c r="Q69" s="226"/>
      <c r="R69" s="226"/>
      <c r="S69" s="226"/>
      <c r="T69" s="226"/>
      <c r="U69" s="226"/>
      <c r="V69" s="226"/>
      <c r="W69" s="226"/>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190"/>
      <c r="AY69" s="190"/>
      <c r="AZ69" s="190"/>
      <c r="BA69" s="190"/>
      <c r="BB69" s="190"/>
      <c r="BC69" s="190"/>
      <c r="BD69" s="190"/>
      <c r="BE69" s="190"/>
      <c r="BF69" s="190"/>
      <c r="BG69" s="190"/>
      <c r="BH69" s="190"/>
      <c r="BI69" s="190"/>
      <c r="BJ69" s="190"/>
      <c r="BK69" s="190"/>
      <c r="BL69" s="190"/>
      <c r="BM69" s="190"/>
      <c r="BN69" s="190"/>
      <c r="BO69" s="190"/>
      <c r="BP69" s="190"/>
      <c r="BQ69" s="190"/>
      <c r="BR69" s="190"/>
      <c r="BS69" s="190"/>
      <c r="BT69" s="190"/>
      <c r="BU69" s="190"/>
      <c r="BV69" s="190"/>
      <c r="BW69" s="190"/>
      <c r="BX69" s="147"/>
      <c r="BY69" s="147"/>
      <c r="BZ69" s="147"/>
      <c r="CA69" s="147"/>
      <c r="CB69" s="244"/>
      <c r="CC69" s="366"/>
      <c r="CD69" s="147"/>
      <c r="CE69" s="147"/>
      <c r="CF69" s="147"/>
      <c r="CG69" s="147"/>
      <c r="CH69" s="117"/>
      <c r="CI69" s="118"/>
      <c r="CJ69" s="118"/>
      <c r="CK69" s="118"/>
      <c r="CL69" s="118"/>
      <c r="CM69" s="118"/>
      <c r="CN69" s="118"/>
      <c r="CO69" s="118"/>
      <c r="CP69" s="118"/>
      <c r="CQ69" s="118"/>
      <c r="CR69" s="118"/>
      <c r="CS69" s="118"/>
      <c r="CT69" s="118"/>
      <c r="CU69" s="118"/>
      <c r="CV69" s="118"/>
      <c r="CW69" s="118"/>
      <c r="CX69" s="118"/>
      <c r="CY69" s="119"/>
      <c r="DH69" s="3" t="s">
        <v>168</v>
      </c>
      <c r="DI69" s="3" t="s">
        <v>169</v>
      </c>
      <c r="DJ69" s="3">
        <v>626</v>
      </c>
      <c r="DK69" s="3" t="s">
        <v>164</v>
      </c>
      <c r="DL69" s="3" t="e">
        <f>VLOOKUP(BC10,DI15:DL18,4,0)</f>
        <v>#N/A</v>
      </c>
    </row>
    <row r="70" spans="5:116" ht="6.95" customHeight="1" x14ac:dyDescent="0.15">
      <c r="E70" s="154"/>
      <c r="F70" s="155"/>
      <c r="G70" s="126"/>
      <c r="H70" s="127"/>
      <c r="I70" s="127"/>
      <c r="J70" s="127"/>
      <c r="K70" s="127"/>
      <c r="L70" s="128"/>
      <c r="M70" s="226"/>
      <c r="N70" s="226"/>
      <c r="O70" s="226"/>
      <c r="P70" s="226"/>
      <c r="Q70" s="226"/>
      <c r="R70" s="226"/>
      <c r="S70" s="226"/>
      <c r="T70" s="226"/>
      <c r="U70" s="226"/>
      <c r="V70" s="226"/>
      <c r="W70" s="226"/>
      <c r="X70" s="190"/>
      <c r="Y70" s="190"/>
      <c r="Z70" s="190"/>
      <c r="AA70" s="190"/>
      <c r="AB70" s="190"/>
      <c r="AC70" s="190"/>
      <c r="AD70" s="190"/>
      <c r="AE70" s="190"/>
      <c r="AF70" s="190"/>
      <c r="AG70" s="190"/>
      <c r="AH70" s="190"/>
      <c r="AI70" s="190"/>
      <c r="AJ70" s="190"/>
      <c r="AK70" s="190"/>
      <c r="AL70" s="190"/>
      <c r="AM70" s="190"/>
      <c r="AN70" s="190"/>
      <c r="AO70" s="190"/>
      <c r="AP70" s="190"/>
      <c r="AQ70" s="190"/>
      <c r="AR70" s="190"/>
      <c r="AS70" s="190"/>
      <c r="AT70" s="190"/>
      <c r="AU70" s="190"/>
      <c r="AV70" s="190"/>
      <c r="AW70" s="190"/>
      <c r="AX70" s="190"/>
      <c r="AY70" s="190"/>
      <c r="AZ70" s="190"/>
      <c r="BA70" s="190"/>
      <c r="BB70" s="190"/>
      <c r="BC70" s="190"/>
      <c r="BD70" s="190"/>
      <c r="BE70" s="190"/>
      <c r="BF70" s="190"/>
      <c r="BG70" s="190"/>
      <c r="BH70" s="190"/>
      <c r="BI70" s="191"/>
      <c r="BJ70" s="191"/>
      <c r="BK70" s="191"/>
      <c r="BL70" s="191"/>
      <c r="BM70" s="191"/>
      <c r="BN70" s="191"/>
      <c r="BO70" s="191"/>
      <c r="BP70" s="191"/>
      <c r="BQ70" s="191"/>
      <c r="BR70" s="191"/>
      <c r="BS70" s="191"/>
      <c r="BT70" s="191"/>
      <c r="BU70" s="191"/>
      <c r="BV70" s="191"/>
      <c r="BW70" s="191"/>
      <c r="BX70" s="147"/>
      <c r="BY70" s="147"/>
      <c r="BZ70" s="147"/>
      <c r="CA70" s="147"/>
      <c r="CB70" s="244"/>
      <c r="CC70" s="366"/>
      <c r="CD70" s="147"/>
      <c r="CE70" s="147"/>
      <c r="CF70" s="147"/>
      <c r="CG70" s="147"/>
      <c r="CH70" s="120"/>
      <c r="CI70" s="121"/>
      <c r="CJ70" s="121"/>
      <c r="CK70" s="121"/>
      <c r="CL70" s="121"/>
      <c r="CM70" s="121"/>
      <c r="CN70" s="121"/>
      <c r="CO70" s="121"/>
      <c r="CP70" s="121"/>
      <c r="CQ70" s="121"/>
      <c r="CR70" s="121"/>
      <c r="CS70" s="121"/>
      <c r="CT70" s="121"/>
      <c r="CU70" s="121"/>
      <c r="CV70" s="121"/>
      <c r="CW70" s="121"/>
      <c r="CX70" s="121"/>
      <c r="CY70" s="122"/>
      <c r="DH70" s="3"/>
      <c r="DI70" s="3"/>
      <c r="DJ70" s="3"/>
      <c r="DK70" s="3"/>
      <c r="DL70" s="3"/>
    </row>
    <row r="71" spans="5:116" ht="6.95" customHeight="1" x14ac:dyDescent="0.15">
      <c r="E71" s="154"/>
      <c r="F71" s="155"/>
      <c r="G71" s="126"/>
      <c r="H71" s="127"/>
      <c r="I71" s="127"/>
      <c r="J71" s="127"/>
      <c r="K71" s="127"/>
      <c r="L71" s="128"/>
      <c r="M71" s="306" t="s">
        <v>62</v>
      </c>
      <c r="N71" s="306"/>
      <c r="O71" s="306"/>
      <c r="P71" s="306"/>
      <c r="Q71" s="306"/>
      <c r="R71" s="306"/>
      <c r="S71" s="306"/>
      <c r="T71" s="306"/>
      <c r="U71" s="306"/>
      <c r="V71" s="306"/>
      <c r="W71" s="306"/>
      <c r="X71" s="275" t="s">
        <v>77</v>
      </c>
      <c r="Y71" s="276"/>
      <c r="Z71" s="276"/>
      <c r="AA71" s="276"/>
      <c r="AB71" s="276"/>
      <c r="AC71" s="276"/>
      <c r="AD71" s="276"/>
      <c r="AE71" s="276"/>
      <c r="AF71" s="276"/>
      <c r="AG71" s="276"/>
      <c r="AH71" s="276"/>
      <c r="AI71" s="276"/>
      <c r="AJ71" s="276"/>
      <c r="AK71" s="276"/>
      <c r="AL71" s="257" t="s">
        <v>78</v>
      </c>
      <c r="AM71" s="258"/>
      <c r="AN71" s="258"/>
      <c r="AO71" s="258"/>
      <c r="AP71" s="258"/>
      <c r="AQ71" s="258"/>
      <c r="AR71" s="258"/>
      <c r="AS71" s="258"/>
      <c r="AT71" s="258"/>
      <c r="AU71" s="258"/>
      <c r="AV71" s="258"/>
      <c r="AW71" s="258"/>
      <c r="AX71" s="258"/>
      <c r="AY71" s="258"/>
      <c r="AZ71" s="258"/>
      <c r="BA71" s="258"/>
      <c r="BB71" s="258"/>
      <c r="BC71" s="258"/>
      <c r="BD71" s="258"/>
      <c r="BE71" s="258"/>
      <c r="BF71" s="258"/>
      <c r="BG71" s="258"/>
      <c r="BH71" s="258"/>
      <c r="BI71" s="377" t="s">
        <v>126</v>
      </c>
      <c r="BJ71" s="378"/>
      <c r="BK71" s="378"/>
      <c r="BL71" s="378"/>
      <c r="BM71" s="378"/>
      <c r="BN71" s="379"/>
      <c r="BO71" s="379"/>
      <c r="BP71" s="379"/>
      <c r="BQ71" s="379"/>
      <c r="BR71" s="379"/>
      <c r="BS71" s="379"/>
      <c r="BT71" s="379"/>
      <c r="BU71" s="378" t="s">
        <v>30</v>
      </c>
      <c r="BV71" s="378"/>
      <c r="BW71" s="380"/>
      <c r="BX71" s="178" t="str">
        <f>IF(BN71="","",IF(AND(BN71&gt;=-105,BN71&lt;=105),"○",""))</f>
        <v/>
      </c>
      <c r="BY71" s="178"/>
      <c r="BZ71" s="178"/>
      <c r="CA71" s="178"/>
      <c r="CB71" s="179"/>
      <c r="CC71" s="245" t="str">
        <f>IF(BN71="","",IF(OR(BN71&lt;-105,BN71&gt;105),"○",""))</f>
        <v/>
      </c>
      <c r="CD71" s="178"/>
      <c r="CE71" s="178"/>
      <c r="CF71" s="178"/>
      <c r="CG71" s="178"/>
      <c r="CH71" s="132" t="s">
        <v>127</v>
      </c>
      <c r="CI71" s="133"/>
      <c r="CJ71" s="133"/>
      <c r="CK71" s="133"/>
      <c r="CL71" s="133"/>
      <c r="CM71" s="133"/>
      <c r="CN71" s="133"/>
      <c r="CO71" s="133"/>
      <c r="CP71" s="133"/>
      <c r="CQ71" s="133"/>
      <c r="CR71" s="133"/>
      <c r="CS71" s="133"/>
      <c r="CT71" s="133"/>
      <c r="CU71" s="133"/>
      <c r="CV71" s="133"/>
      <c r="CW71" s="133"/>
      <c r="CX71" s="133"/>
      <c r="CY71" s="134"/>
    </row>
    <row r="72" spans="5:116" ht="6.95" customHeight="1" x14ac:dyDescent="0.15">
      <c r="E72" s="154"/>
      <c r="F72" s="155"/>
      <c r="G72" s="126"/>
      <c r="H72" s="127"/>
      <c r="I72" s="127"/>
      <c r="J72" s="127"/>
      <c r="K72" s="127"/>
      <c r="L72" s="128"/>
      <c r="M72" s="226"/>
      <c r="N72" s="226"/>
      <c r="O72" s="226"/>
      <c r="P72" s="226"/>
      <c r="Q72" s="226"/>
      <c r="R72" s="226"/>
      <c r="S72" s="226"/>
      <c r="T72" s="226"/>
      <c r="U72" s="226"/>
      <c r="V72" s="226"/>
      <c r="W72" s="226"/>
      <c r="X72" s="190"/>
      <c r="Y72" s="190"/>
      <c r="Z72" s="190"/>
      <c r="AA72" s="190"/>
      <c r="AB72" s="190"/>
      <c r="AC72" s="190"/>
      <c r="AD72" s="190"/>
      <c r="AE72" s="190"/>
      <c r="AF72" s="190"/>
      <c r="AG72" s="190"/>
      <c r="AH72" s="190"/>
      <c r="AI72" s="190"/>
      <c r="AJ72" s="190"/>
      <c r="AK72" s="190"/>
      <c r="AL72" s="135"/>
      <c r="AM72" s="136"/>
      <c r="AN72" s="136"/>
      <c r="AO72" s="136"/>
      <c r="AP72" s="136"/>
      <c r="AQ72" s="136"/>
      <c r="AR72" s="136"/>
      <c r="AS72" s="136"/>
      <c r="AT72" s="136"/>
      <c r="AU72" s="136"/>
      <c r="AV72" s="136"/>
      <c r="AW72" s="136"/>
      <c r="AX72" s="136"/>
      <c r="AY72" s="136"/>
      <c r="AZ72" s="136"/>
      <c r="BA72" s="136"/>
      <c r="BB72" s="136"/>
      <c r="BC72" s="136"/>
      <c r="BD72" s="136"/>
      <c r="BE72" s="136"/>
      <c r="BF72" s="136"/>
      <c r="BG72" s="136"/>
      <c r="BH72" s="136"/>
      <c r="BI72" s="377"/>
      <c r="BJ72" s="378"/>
      <c r="BK72" s="378"/>
      <c r="BL72" s="378"/>
      <c r="BM72" s="378"/>
      <c r="BN72" s="381"/>
      <c r="BO72" s="381"/>
      <c r="BP72" s="381"/>
      <c r="BQ72" s="381"/>
      <c r="BR72" s="381"/>
      <c r="BS72" s="381"/>
      <c r="BT72" s="381"/>
      <c r="BU72" s="378"/>
      <c r="BV72" s="378"/>
      <c r="BW72" s="380"/>
      <c r="BX72" s="180"/>
      <c r="BY72" s="180"/>
      <c r="BZ72" s="180"/>
      <c r="CA72" s="180"/>
      <c r="CB72" s="181"/>
      <c r="CC72" s="185"/>
      <c r="CD72" s="180"/>
      <c r="CE72" s="180"/>
      <c r="CF72" s="180"/>
      <c r="CG72" s="180"/>
      <c r="CH72" s="135"/>
      <c r="CI72" s="136"/>
      <c r="CJ72" s="136"/>
      <c r="CK72" s="136"/>
      <c r="CL72" s="136"/>
      <c r="CM72" s="136"/>
      <c r="CN72" s="136"/>
      <c r="CO72" s="136"/>
      <c r="CP72" s="136"/>
      <c r="CQ72" s="136"/>
      <c r="CR72" s="136"/>
      <c r="CS72" s="136"/>
      <c r="CT72" s="136"/>
      <c r="CU72" s="136"/>
      <c r="CV72" s="136"/>
      <c r="CW72" s="136"/>
      <c r="CX72" s="136"/>
      <c r="CY72" s="137"/>
    </row>
    <row r="73" spans="5:116" ht="6.95" customHeight="1" x14ac:dyDescent="0.15">
      <c r="E73" s="154"/>
      <c r="F73" s="155"/>
      <c r="G73" s="126"/>
      <c r="H73" s="127"/>
      <c r="I73" s="127"/>
      <c r="J73" s="127"/>
      <c r="K73" s="127"/>
      <c r="L73" s="128"/>
      <c r="M73" s="307"/>
      <c r="N73" s="307"/>
      <c r="O73" s="307"/>
      <c r="P73" s="307"/>
      <c r="Q73" s="307"/>
      <c r="R73" s="307"/>
      <c r="S73" s="307"/>
      <c r="T73" s="307"/>
      <c r="U73" s="307"/>
      <c r="V73" s="307"/>
      <c r="W73" s="307"/>
      <c r="X73" s="191"/>
      <c r="Y73" s="191"/>
      <c r="Z73" s="191"/>
      <c r="AA73" s="191"/>
      <c r="AB73" s="191"/>
      <c r="AC73" s="191"/>
      <c r="AD73" s="191"/>
      <c r="AE73" s="191"/>
      <c r="AF73" s="191"/>
      <c r="AG73" s="191"/>
      <c r="AH73" s="191"/>
      <c r="AI73" s="191"/>
      <c r="AJ73" s="191"/>
      <c r="AK73" s="191"/>
      <c r="AL73" s="166"/>
      <c r="AM73" s="167"/>
      <c r="AN73" s="167"/>
      <c r="AO73" s="167"/>
      <c r="AP73" s="167"/>
      <c r="AQ73" s="167"/>
      <c r="AR73" s="167"/>
      <c r="AS73" s="167"/>
      <c r="AT73" s="167"/>
      <c r="AU73" s="167"/>
      <c r="AV73" s="167"/>
      <c r="AW73" s="167"/>
      <c r="AX73" s="167"/>
      <c r="AY73" s="167"/>
      <c r="AZ73" s="167"/>
      <c r="BA73" s="167"/>
      <c r="BB73" s="167"/>
      <c r="BC73" s="167"/>
      <c r="BD73" s="167"/>
      <c r="BE73" s="167"/>
      <c r="BF73" s="167"/>
      <c r="BG73" s="167"/>
      <c r="BH73" s="167"/>
      <c r="BI73" s="48"/>
      <c r="BJ73" s="49"/>
      <c r="BK73" s="49"/>
      <c r="BL73" s="49"/>
      <c r="BM73" s="49"/>
      <c r="BN73" s="49"/>
      <c r="BO73" s="49"/>
      <c r="BP73" s="49"/>
      <c r="BQ73" s="49"/>
      <c r="BR73" s="49"/>
      <c r="BS73" s="49"/>
      <c r="BT73" s="49"/>
      <c r="BU73" s="49"/>
      <c r="BV73" s="49"/>
      <c r="BW73" s="50"/>
      <c r="BX73" s="182"/>
      <c r="BY73" s="182"/>
      <c r="BZ73" s="182"/>
      <c r="CA73" s="182"/>
      <c r="CB73" s="183"/>
      <c r="CC73" s="246"/>
      <c r="CD73" s="182"/>
      <c r="CE73" s="182"/>
      <c r="CF73" s="182"/>
      <c r="CG73" s="182"/>
      <c r="CH73" s="138"/>
      <c r="CI73" s="139"/>
      <c r="CJ73" s="139"/>
      <c r="CK73" s="139"/>
      <c r="CL73" s="139"/>
      <c r="CM73" s="139"/>
      <c r="CN73" s="139"/>
      <c r="CO73" s="139"/>
      <c r="CP73" s="139"/>
      <c r="CQ73" s="139"/>
      <c r="CR73" s="139"/>
      <c r="CS73" s="139"/>
      <c r="CT73" s="139"/>
      <c r="CU73" s="139"/>
      <c r="CV73" s="139"/>
      <c r="CW73" s="139"/>
      <c r="CX73" s="139"/>
      <c r="CY73" s="140"/>
    </row>
    <row r="74" spans="5:116" ht="6.6" customHeight="1" x14ac:dyDescent="0.15">
      <c r="E74" s="154"/>
      <c r="F74" s="155"/>
      <c r="G74" s="126"/>
      <c r="H74" s="127"/>
      <c r="I74" s="127"/>
      <c r="J74" s="127"/>
      <c r="K74" s="127"/>
      <c r="L74" s="128"/>
      <c r="M74" s="235" t="s">
        <v>79</v>
      </c>
      <c r="N74" s="236"/>
      <c r="O74" s="236"/>
      <c r="P74" s="236"/>
      <c r="Q74" s="236"/>
      <c r="R74" s="236"/>
      <c r="S74" s="236"/>
      <c r="T74" s="236"/>
      <c r="U74" s="236"/>
      <c r="V74" s="236"/>
      <c r="W74" s="237"/>
      <c r="X74" s="190" t="s">
        <v>66</v>
      </c>
      <c r="Y74" s="190"/>
      <c r="Z74" s="190"/>
      <c r="AA74" s="190"/>
      <c r="AB74" s="190"/>
      <c r="AC74" s="190"/>
      <c r="AD74" s="190"/>
      <c r="AE74" s="190"/>
      <c r="AF74" s="190"/>
      <c r="AG74" s="190"/>
      <c r="AH74" s="190"/>
      <c r="AI74" s="190"/>
      <c r="AJ74" s="190"/>
      <c r="AK74" s="190"/>
      <c r="AL74" s="190" t="s">
        <v>80</v>
      </c>
      <c r="AM74" s="190"/>
      <c r="AN74" s="190"/>
      <c r="AO74" s="190"/>
      <c r="AP74" s="190"/>
      <c r="AQ74" s="190"/>
      <c r="AR74" s="190"/>
      <c r="AS74" s="190"/>
      <c r="AT74" s="190"/>
      <c r="AU74" s="190"/>
      <c r="AV74" s="190"/>
      <c r="AW74" s="190"/>
      <c r="AX74" s="190"/>
      <c r="AY74" s="190"/>
      <c r="AZ74" s="190"/>
      <c r="BA74" s="190"/>
      <c r="BB74" s="190"/>
      <c r="BC74" s="190"/>
      <c r="BD74" s="190"/>
      <c r="BE74" s="190"/>
      <c r="BF74" s="190"/>
      <c r="BG74" s="190"/>
      <c r="BH74" s="190"/>
      <c r="BI74" s="190"/>
      <c r="BJ74" s="190"/>
      <c r="BK74" s="190"/>
      <c r="BL74" s="190"/>
      <c r="BM74" s="190"/>
      <c r="BN74" s="190"/>
      <c r="BO74" s="190"/>
      <c r="BP74" s="190"/>
      <c r="BQ74" s="190"/>
      <c r="BR74" s="190"/>
      <c r="BS74" s="190"/>
      <c r="BT74" s="190"/>
      <c r="BU74" s="190"/>
      <c r="BV74" s="190"/>
      <c r="BW74" s="190"/>
      <c r="BX74" s="192"/>
      <c r="BY74" s="192"/>
      <c r="BZ74" s="192"/>
      <c r="CA74" s="192"/>
      <c r="CB74" s="193"/>
      <c r="CC74" s="196"/>
      <c r="CD74" s="147"/>
      <c r="CE74" s="147"/>
      <c r="CF74" s="147"/>
      <c r="CG74" s="147"/>
      <c r="CH74" s="96" t="s">
        <v>34</v>
      </c>
      <c r="CI74" s="96"/>
      <c r="CJ74" s="96"/>
      <c r="CK74" s="96"/>
      <c r="CL74" s="96"/>
      <c r="CM74" s="96"/>
      <c r="CN74" s="96"/>
      <c r="CO74" s="96"/>
      <c r="CP74" s="96"/>
      <c r="CQ74" s="96"/>
      <c r="CR74" s="96"/>
      <c r="CS74" s="96"/>
      <c r="CT74" s="96"/>
      <c r="CU74" s="96"/>
      <c r="CV74" s="96"/>
      <c r="CW74" s="96"/>
      <c r="CX74" s="96"/>
      <c r="CY74" s="96"/>
      <c r="DE74" s="4"/>
    </row>
    <row r="75" spans="5:116" ht="6.6" customHeight="1" x14ac:dyDescent="0.15">
      <c r="E75" s="156"/>
      <c r="F75" s="157"/>
      <c r="G75" s="129"/>
      <c r="H75" s="130"/>
      <c r="I75" s="130"/>
      <c r="J75" s="130"/>
      <c r="K75" s="130"/>
      <c r="L75" s="131"/>
      <c r="M75" s="265"/>
      <c r="N75" s="266"/>
      <c r="O75" s="266"/>
      <c r="P75" s="266"/>
      <c r="Q75" s="266"/>
      <c r="R75" s="266"/>
      <c r="S75" s="266"/>
      <c r="T75" s="266"/>
      <c r="U75" s="266"/>
      <c r="V75" s="266"/>
      <c r="W75" s="267"/>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198"/>
      <c r="AW75" s="198"/>
      <c r="AX75" s="198"/>
      <c r="AY75" s="198"/>
      <c r="AZ75" s="198"/>
      <c r="BA75" s="198"/>
      <c r="BB75" s="198"/>
      <c r="BC75" s="198"/>
      <c r="BD75" s="198"/>
      <c r="BE75" s="198"/>
      <c r="BF75" s="198"/>
      <c r="BG75" s="198"/>
      <c r="BH75" s="198"/>
      <c r="BI75" s="198"/>
      <c r="BJ75" s="198"/>
      <c r="BK75" s="198"/>
      <c r="BL75" s="198"/>
      <c r="BM75" s="198"/>
      <c r="BN75" s="198"/>
      <c r="BO75" s="198"/>
      <c r="BP75" s="198"/>
      <c r="BQ75" s="198"/>
      <c r="BR75" s="198"/>
      <c r="BS75" s="198"/>
      <c r="BT75" s="198"/>
      <c r="BU75" s="198"/>
      <c r="BV75" s="198"/>
      <c r="BW75" s="198"/>
      <c r="BX75" s="194"/>
      <c r="BY75" s="194"/>
      <c r="BZ75" s="194"/>
      <c r="CA75" s="194"/>
      <c r="CB75" s="195"/>
      <c r="CC75" s="197"/>
      <c r="CD75" s="194"/>
      <c r="CE75" s="194"/>
      <c r="CF75" s="194"/>
      <c r="CG75" s="194"/>
      <c r="CH75" s="96"/>
      <c r="CI75" s="96"/>
      <c r="CJ75" s="96"/>
      <c r="CK75" s="96"/>
      <c r="CL75" s="96"/>
      <c r="CM75" s="96"/>
      <c r="CN75" s="96"/>
      <c r="CO75" s="96"/>
      <c r="CP75" s="96"/>
      <c r="CQ75" s="96"/>
      <c r="CR75" s="96"/>
      <c r="CS75" s="96"/>
      <c r="CT75" s="96"/>
      <c r="CU75" s="96"/>
      <c r="CV75" s="96"/>
      <c r="CW75" s="96"/>
      <c r="CX75" s="96"/>
      <c r="CY75" s="96"/>
    </row>
    <row r="76" spans="5:116" ht="6.6" customHeight="1" x14ac:dyDescent="0.15">
      <c r="E76" s="154" t="s">
        <v>69</v>
      </c>
      <c r="F76" s="155"/>
      <c r="G76" s="123" t="s">
        <v>153</v>
      </c>
      <c r="H76" s="124"/>
      <c r="I76" s="124"/>
      <c r="J76" s="124"/>
      <c r="K76" s="124"/>
      <c r="L76" s="125"/>
      <c r="M76" s="126" t="s">
        <v>43</v>
      </c>
      <c r="N76" s="236"/>
      <c r="O76" s="236"/>
      <c r="P76" s="236"/>
      <c r="Q76" s="236"/>
      <c r="R76" s="236"/>
      <c r="S76" s="236"/>
      <c r="T76" s="236"/>
      <c r="U76" s="236"/>
      <c r="V76" s="236"/>
      <c r="W76" s="237"/>
      <c r="X76" s="135" t="s">
        <v>158</v>
      </c>
      <c r="Y76" s="118"/>
      <c r="Z76" s="118"/>
      <c r="AA76" s="118"/>
      <c r="AB76" s="118"/>
      <c r="AC76" s="118"/>
      <c r="AD76" s="118"/>
      <c r="AE76" s="118"/>
      <c r="AF76" s="118"/>
      <c r="AG76" s="118"/>
      <c r="AH76" s="118"/>
      <c r="AI76" s="118"/>
      <c r="AJ76" s="118"/>
      <c r="AK76" s="119"/>
      <c r="AL76" s="132" t="s">
        <v>76</v>
      </c>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4"/>
      <c r="BI76" s="259" t="s">
        <v>97</v>
      </c>
      <c r="BJ76" s="260"/>
      <c r="BK76" s="260"/>
      <c r="BL76" s="260"/>
      <c r="BM76" s="260"/>
      <c r="BN76" s="260"/>
      <c r="BO76" s="260"/>
      <c r="BP76" s="260"/>
      <c r="BQ76" s="260"/>
      <c r="BR76" s="260"/>
      <c r="BS76" s="260"/>
      <c r="BT76" s="260"/>
      <c r="BU76" s="260"/>
      <c r="BV76" s="260"/>
      <c r="BW76" s="261"/>
      <c r="BX76" s="181" t="str">
        <f>IF(BO78="","",IF(BO78=AW78,"○",""))</f>
        <v/>
      </c>
      <c r="BY76" s="184"/>
      <c r="BZ76" s="184"/>
      <c r="CA76" s="184"/>
      <c r="CB76" s="184"/>
      <c r="CC76" s="184" t="str">
        <f>IF(BO78="","",IF(NOT(BO78=AW78),"○",""))</f>
        <v/>
      </c>
      <c r="CD76" s="184"/>
      <c r="CE76" s="184"/>
      <c r="CF76" s="184"/>
      <c r="CG76" s="185"/>
      <c r="CH76" s="100" t="s">
        <v>96</v>
      </c>
      <c r="CI76" s="100"/>
      <c r="CJ76" s="100"/>
      <c r="CK76" s="100"/>
      <c r="CL76" s="100"/>
      <c r="CM76" s="100"/>
      <c r="CN76" s="100"/>
      <c r="CO76" s="100"/>
      <c r="CP76" s="100"/>
      <c r="CQ76" s="100"/>
      <c r="CR76" s="100"/>
      <c r="CS76" s="100"/>
      <c r="CT76" s="100"/>
      <c r="CU76" s="100"/>
      <c r="CV76" s="100"/>
      <c r="CW76" s="100"/>
      <c r="CX76" s="100"/>
      <c r="CY76" s="100"/>
    </row>
    <row r="77" spans="5:116" ht="6.6" customHeight="1" x14ac:dyDescent="0.15">
      <c r="E77" s="154"/>
      <c r="F77" s="155"/>
      <c r="G77" s="126"/>
      <c r="H77" s="127"/>
      <c r="I77" s="127"/>
      <c r="J77" s="127"/>
      <c r="K77" s="127"/>
      <c r="L77" s="128"/>
      <c r="M77" s="235"/>
      <c r="N77" s="236"/>
      <c r="O77" s="236"/>
      <c r="P77" s="236"/>
      <c r="Q77" s="236"/>
      <c r="R77" s="236"/>
      <c r="S77" s="236"/>
      <c r="T77" s="236"/>
      <c r="U77" s="236"/>
      <c r="V77" s="236"/>
      <c r="W77" s="237"/>
      <c r="X77" s="117"/>
      <c r="Y77" s="118"/>
      <c r="Z77" s="118"/>
      <c r="AA77" s="118"/>
      <c r="AB77" s="118"/>
      <c r="AC77" s="118"/>
      <c r="AD77" s="118"/>
      <c r="AE77" s="118"/>
      <c r="AF77" s="118"/>
      <c r="AG77" s="118"/>
      <c r="AH77" s="118"/>
      <c r="AI77" s="118"/>
      <c r="AJ77" s="118"/>
      <c r="AK77" s="119"/>
      <c r="AL77" s="135"/>
      <c r="AM77" s="136"/>
      <c r="AN77" s="136"/>
      <c r="AO77" s="136"/>
      <c r="AP77" s="136"/>
      <c r="AQ77" s="136"/>
      <c r="AR77" s="136"/>
      <c r="AS77" s="136"/>
      <c r="AT77" s="136"/>
      <c r="AU77" s="136"/>
      <c r="AV77" s="136"/>
      <c r="AW77" s="136"/>
      <c r="AX77" s="136"/>
      <c r="AY77" s="136"/>
      <c r="AZ77" s="136"/>
      <c r="BA77" s="136"/>
      <c r="BB77" s="136"/>
      <c r="BC77" s="136"/>
      <c r="BD77" s="136"/>
      <c r="BE77" s="136"/>
      <c r="BF77" s="136"/>
      <c r="BG77" s="136"/>
      <c r="BH77" s="137"/>
      <c r="BI77" s="235"/>
      <c r="BJ77" s="236"/>
      <c r="BK77" s="236"/>
      <c r="BL77" s="236"/>
      <c r="BM77" s="236"/>
      <c r="BN77" s="236"/>
      <c r="BO77" s="236"/>
      <c r="BP77" s="236"/>
      <c r="BQ77" s="236"/>
      <c r="BR77" s="236"/>
      <c r="BS77" s="236"/>
      <c r="BT77" s="236"/>
      <c r="BU77" s="236"/>
      <c r="BV77" s="236"/>
      <c r="BW77" s="237"/>
      <c r="BX77" s="181"/>
      <c r="BY77" s="184"/>
      <c r="BZ77" s="184"/>
      <c r="CA77" s="184"/>
      <c r="CB77" s="184"/>
      <c r="CC77" s="184"/>
      <c r="CD77" s="184"/>
      <c r="CE77" s="184"/>
      <c r="CF77" s="184"/>
      <c r="CG77" s="185"/>
      <c r="CH77" s="100"/>
      <c r="CI77" s="100"/>
      <c r="CJ77" s="100"/>
      <c r="CK77" s="100"/>
      <c r="CL77" s="100"/>
      <c r="CM77" s="100"/>
      <c r="CN77" s="100"/>
      <c r="CO77" s="100"/>
      <c r="CP77" s="100"/>
      <c r="CQ77" s="100"/>
      <c r="CR77" s="100"/>
      <c r="CS77" s="100"/>
      <c r="CT77" s="100"/>
      <c r="CU77" s="100"/>
      <c r="CV77" s="100"/>
      <c r="CW77" s="100"/>
      <c r="CX77" s="100"/>
      <c r="CY77" s="100"/>
    </row>
    <row r="78" spans="5:116" ht="6.6" customHeight="1" x14ac:dyDescent="0.15">
      <c r="E78" s="154"/>
      <c r="F78" s="155"/>
      <c r="G78" s="126"/>
      <c r="H78" s="127"/>
      <c r="I78" s="127"/>
      <c r="J78" s="127"/>
      <c r="K78" s="127"/>
      <c r="L78" s="128"/>
      <c r="M78" s="235"/>
      <c r="N78" s="236"/>
      <c r="O78" s="236"/>
      <c r="P78" s="236"/>
      <c r="Q78" s="236"/>
      <c r="R78" s="236"/>
      <c r="S78" s="236"/>
      <c r="T78" s="236"/>
      <c r="U78" s="236"/>
      <c r="V78" s="236"/>
      <c r="W78" s="237"/>
      <c r="X78" s="117"/>
      <c r="Y78" s="118"/>
      <c r="Z78" s="118"/>
      <c r="AA78" s="118"/>
      <c r="AB78" s="118"/>
      <c r="AC78" s="118"/>
      <c r="AD78" s="118"/>
      <c r="AE78" s="118"/>
      <c r="AF78" s="118"/>
      <c r="AG78" s="118"/>
      <c r="AH78" s="118"/>
      <c r="AI78" s="118"/>
      <c r="AJ78" s="118"/>
      <c r="AK78" s="119"/>
      <c r="AL78" s="367" t="s">
        <v>157</v>
      </c>
      <c r="AM78" s="368"/>
      <c r="AN78" s="368"/>
      <c r="AO78" s="368"/>
      <c r="AP78" s="368"/>
      <c r="AQ78" s="368"/>
      <c r="AR78" s="368"/>
      <c r="AS78" s="368"/>
      <c r="AT78" s="368"/>
      <c r="AU78" s="255" t="s">
        <v>45</v>
      </c>
      <c r="AV78" s="255"/>
      <c r="AW78" s="255" t="str">
        <f>IF(AG5="","?",VLOOKUP(AG5,DH64:DK69,4,0))</f>
        <v>?</v>
      </c>
      <c r="AX78" s="255"/>
      <c r="AY78" s="255"/>
      <c r="AZ78" s="255"/>
      <c r="BA78" s="255"/>
      <c r="BB78" s="255"/>
      <c r="BC78" s="255"/>
      <c r="BD78" s="255"/>
      <c r="BE78" s="255"/>
      <c r="BF78" s="255"/>
      <c r="BG78" s="255"/>
      <c r="BH78" s="51"/>
      <c r="BI78" s="38"/>
      <c r="BJ78" s="227" t="s">
        <v>43</v>
      </c>
      <c r="BK78" s="227"/>
      <c r="BL78" s="227"/>
      <c r="BM78" s="227"/>
      <c r="BN78" s="227" t="s">
        <v>93</v>
      </c>
      <c r="BO78" s="238"/>
      <c r="BP78" s="238"/>
      <c r="BQ78" s="238"/>
      <c r="BR78" s="238"/>
      <c r="BS78" s="238"/>
      <c r="BT78" s="238"/>
      <c r="BU78" s="238"/>
      <c r="BV78" s="238"/>
      <c r="BW78" s="39"/>
      <c r="BX78" s="181"/>
      <c r="BY78" s="184"/>
      <c r="BZ78" s="184"/>
      <c r="CA78" s="184"/>
      <c r="CB78" s="184"/>
      <c r="CC78" s="184"/>
      <c r="CD78" s="184"/>
      <c r="CE78" s="184"/>
      <c r="CF78" s="184"/>
      <c r="CG78" s="185"/>
      <c r="CH78" s="100"/>
      <c r="CI78" s="100"/>
      <c r="CJ78" s="100"/>
      <c r="CK78" s="100"/>
      <c r="CL78" s="100"/>
      <c r="CM78" s="100"/>
      <c r="CN78" s="100"/>
      <c r="CO78" s="100"/>
      <c r="CP78" s="100"/>
      <c r="CQ78" s="100"/>
      <c r="CR78" s="100"/>
      <c r="CS78" s="100"/>
      <c r="CT78" s="100"/>
      <c r="CU78" s="100"/>
      <c r="CV78" s="100"/>
      <c r="CW78" s="100"/>
      <c r="CX78" s="100"/>
      <c r="CY78" s="100"/>
    </row>
    <row r="79" spans="5:116" ht="6.6" customHeight="1" x14ac:dyDescent="0.15">
      <c r="E79" s="156"/>
      <c r="F79" s="157"/>
      <c r="G79" s="129"/>
      <c r="H79" s="130"/>
      <c r="I79" s="130"/>
      <c r="J79" s="130"/>
      <c r="K79" s="130"/>
      <c r="L79" s="131"/>
      <c r="M79" s="265"/>
      <c r="N79" s="266"/>
      <c r="O79" s="266"/>
      <c r="P79" s="266"/>
      <c r="Q79" s="266"/>
      <c r="R79" s="266"/>
      <c r="S79" s="266"/>
      <c r="T79" s="266"/>
      <c r="U79" s="266"/>
      <c r="V79" s="266"/>
      <c r="W79" s="267"/>
      <c r="X79" s="120"/>
      <c r="Y79" s="121"/>
      <c r="Z79" s="121"/>
      <c r="AA79" s="121"/>
      <c r="AB79" s="121"/>
      <c r="AC79" s="121"/>
      <c r="AD79" s="121"/>
      <c r="AE79" s="121"/>
      <c r="AF79" s="121"/>
      <c r="AG79" s="121"/>
      <c r="AH79" s="121"/>
      <c r="AI79" s="121"/>
      <c r="AJ79" s="121"/>
      <c r="AK79" s="122"/>
      <c r="AL79" s="369"/>
      <c r="AM79" s="370"/>
      <c r="AN79" s="370"/>
      <c r="AO79" s="370"/>
      <c r="AP79" s="370"/>
      <c r="AQ79" s="370"/>
      <c r="AR79" s="370"/>
      <c r="AS79" s="370"/>
      <c r="AT79" s="370"/>
      <c r="AU79" s="256"/>
      <c r="AV79" s="256"/>
      <c r="AW79" s="256"/>
      <c r="AX79" s="256"/>
      <c r="AY79" s="256"/>
      <c r="AZ79" s="256"/>
      <c r="BA79" s="256"/>
      <c r="BB79" s="256"/>
      <c r="BC79" s="256"/>
      <c r="BD79" s="256"/>
      <c r="BE79" s="256"/>
      <c r="BF79" s="256"/>
      <c r="BG79" s="256"/>
      <c r="BH79" s="52"/>
      <c r="BI79" s="53"/>
      <c r="BJ79" s="228"/>
      <c r="BK79" s="228"/>
      <c r="BL79" s="228"/>
      <c r="BM79" s="228"/>
      <c r="BN79" s="228"/>
      <c r="BO79" s="239"/>
      <c r="BP79" s="239"/>
      <c r="BQ79" s="239"/>
      <c r="BR79" s="239"/>
      <c r="BS79" s="239"/>
      <c r="BT79" s="239"/>
      <c r="BU79" s="239"/>
      <c r="BV79" s="239"/>
      <c r="BW79" s="54"/>
      <c r="BX79" s="188"/>
      <c r="BY79" s="186"/>
      <c r="BZ79" s="186"/>
      <c r="CA79" s="186"/>
      <c r="CB79" s="186"/>
      <c r="CC79" s="186"/>
      <c r="CD79" s="186"/>
      <c r="CE79" s="186"/>
      <c r="CF79" s="186"/>
      <c r="CG79" s="187"/>
      <c r="CH79" s="100"/>
      <c r="CI79" s="100"/>
      <c r="CJ79" s="100"/>
      <c r="CK79" s="100"/>
      <c r="CL79" s="100"/>
      <c r="CM79" s="100"/>
      <c r="CN79" s="100"/>
      <c r="CO79" s="100"/>
      <c r="CP79" s="100"/>
      <c r="CQ79" s="100"/>
      <c r="CR79" s="100"/>
      <c r="CS79" s="100"/>
      <c r="CT79" s="100"/>
      <c r="CU79" s="100"/>
      <c r="CV79" s="100"/>
      <c r="CW79" s="100"/>
      <c r="CX79" s="100"/>
      <c r="CY79" s="100"/>
    </row>
    <row r="80" spans="5:116" ht="6.6" customHeight="1" x14ac:dyDescent="0.15">
      <c r="E80" s="152" t="s">
        <v>70</v>
      </c>
      <c r="F80" s="153"/>
      <c r="G80" s="123" t="s">
        <v>68</v>
      </c>
      <c r="H80" s="124"/>
      <c r="I80" s="124"/>
      <c r="J80" s="124"/>
      <c r="K80" s="124"/>
      <c r="L80" s="125"/>
      <c r="M80" s="123" t="s">
        <v>81</v>
      </c>
      <c r="N80" s="124"/>
      <c r="O80" s="124"/>
      <c r="P80" s="124"/>
      <c r="Q80" s="124"/>
      <c r="R80" s="124"/>
      <c r="S80" s="124"/>
      <c r="T80" s="124"/>
      <c r="U80" s="124"/>
      <c r="V80" s="124"/>
      <c r="W80" s="125"/>
      <c r="X80" s="132" t="s">
        <v>159</v>
      </c>
      <c r="Y80" s="133"/>
      <c r="Z80" s="133"/>
      <c r="AA80" s="133"/>
      <c r="AB80" s="133"/>
      <c r="AC80" s="133"/>
      <c r="AD80" s="133"/>
      <c r="AE80" s="133"/>
      <c r="AF80" s="133"/>
      <c r="AG80" s="133"/>
      <c r="AH80" s="133"/>
      <c r="AI80" s="133"/>
      <c r="AJ80" s="133"/>
      <c r="AK80" s="134"/>
      <c r="AL80" s="189" t="s">
        <v>82</v>
      </c>
      <c r="AM80" s="189"/>
      <c r="AN80" s="189"/>
      <c r="AO80" s="189"/>
      <c r="AP80" s="189"/>
      <c r="AQ80" s="189"/>
      <c r="AR80" s="189"/>
      <c r="AS80" s="189"/>
      <c r="AT80" s="189"/>
      <c r="AU80" s="189"/>
      <c r="AV80" s="189"/>
      <c r="AW80" s="189"/>
      <c r="AX80" s="189"/>
      <c r="AY80" s="189"/>
      <c r="AZ80" s="189"/>
      <c r="BA80" s="189"/>
      <c r="BB80" s="189"/>
      <c r="BC80" s="189"/>
      <c r="BD80" s="189"/>
      <c r="BE80" s="189"/>
      <c r="BF80" s="189"/>
      <c r="BG80" s="189"/>
      <c r="BH80" s="189"/>
      <c r="BI80" s="189"/>
      <c r="BJ80" s="189"/>
      <c r="BK80" s="189"/>
      <c r="BL80" s="189"/>
      <c r="BM80" s="189"/>
      <c r="BN80" s="189"/>
      <c r="BO80" s="189"/>
      <c r="BP80" s="189"/>
      <c r="BQ80" s="189"/>
      <c r="BR80" s="189"/>
      <c r="BS80" s="189"/>
      <c r="BT80" s="189"/>
      <c r="BU80" s="189"/>
      <c r="BV80" s="189"/>
      <c r="BW80" s="189"/>
      <c r="BX80" s="145"/>
      <c r="BY80" s="145"/>
      <c r="BZ80" s="145"/>
      <c r="CA80" s="145"/>
      <c r="CB80" s="146"/>
      <c r="CC80" s="213"/>
      <c r="CD80" s="145"/>
      <c r="CE80" s="145"/>
      <c r="CF80" s="145"/>
      <c r="CG80" s="145"/>
      <c r="CH80" s="96" t="s">
        <v>34</v>
      </c>
      <c r="CI80" s="96"/>
      <c r="CJ80" s="96"/>
      <c r="CK80" s="96"/>
      <c r="CL80" s="96"/>
      <c r="CM80" s="96"/>
      <c r="CN80" s="96"/>
      <c r="CO80" s="96"/>
      <c r="CP80" s="96"/>
      <c r="CQ80" s="96"/>
      <c r="CR80" s="96"/>
      <c r="CS80" s="96"/>
      <c r="CT80" s="96"/>
      <c r="CU80" s="96"/>
      <c r="CV80" s="96"/>
      <c r="CW80" s="96"/>
      <c r="CX80" s="96"/>
      <c r="CY80" s="96"/>
    </row>
    <row r="81" spans="5:115" ht="6.6" customHeight="1" x14ac:dyDescent="0.15">
      <c r="E81" s="154"/>
      <c r="F81" s="155"/>
      <c r="G81" s="126"/>
      <c r="H81" s="127"/>
      <c r="I81" s="127"/>
      <c r="J81" s="127"/>
      <c r="K81" s="127"/>
      <c r="L81" s="128"/>
      <c r="M81" s="126"/>
      <c r="N81" s="127"/>
      <c r="O81" s="127"/>
      <c r="P81" s="127"/>
      <c r="Q81" s="127"/>
      <c r="R81" s="127"/>
      <c r="S81" s="127"/>
      <c r="T81" s="127"/>
      <c r="U81" s="127"/>
      <c r="V81" s="127"/>
      <c r="W81" s="128"/>
      <c r="X81" s="135"/>
      <c r="Y81" s="136"/>
      <c r="Z81" s="136"/>
      <c r="AA81" s="136"/>
      <c r="AB81" s="136"/>
      <c r="AC81" s="136"/>
      <c r="AD81" s="136"/>
      <c r="AE81" s="136"/>
      <c r="AF81" s="136"/>
      <c r="AG81" s="136"/>
      <c r="AH81" s="136"/>
      <c r="AI81" s="136"/>
      <c r="AJ81" s="136"/>
      <c r="AK81" s="137"/>
      <c r="AL81" s="190"/>
      <c r="AM81" s="190"/>
      <c r="AN81" s="190"/>
      <c r="AO81" s="190"/>
      <c r="AP81" s="190"/>
      <c r="AQ81" s="190"/>
      <c r="AR81" s="190"/>
      <c r="AS81" s="190"/>
      <c r="AT81" s="190"/>
      <c r="AU81" s="190"/>
      <c r="AV81" s="190"/>
      <c r="AW81" s="190"/>
      <c r="AX81" s="190"/>
      <c r="AY81" s="190"/>
      <c r="AZ81" s="190"/>
      <c r="BA81" s="190"/>
      <c r="BB81" s="190"/>
      <c r="BC81" s="190"/>
      <c r="BD81" s="190"/>
      <c r="BE81" s="190"/>
      <c r="BF81" s="190"/>
      <c r="BG81" s="190"/>
      <c r="BH81" s="190"/>
      <c r="BI81" s="190"/>
      <c r="BJ81" s="190"/>
      <c r="BK81" s="190"/>
      <c r="BL81" s="190"/>
      <c r="BM81" s="190"/>
      <c r="BN81" s="190"/>
      <c r="BO81" s="190"/>
      <c r="BP81" s="190"/>
      <c r="BQ81" s="190"/>
      <c r="BR81" s="190"/>
      <c r="BS81" s="190"/>
      <c r="BT81" s="190"/>
      <c r="BU81" s="190"/>
      <c r="BV81" s="190"/>
      <c r="BW81" s="190"/>
      <c r="BX81" s="147"/>
      <c r="BY81" s="147"/>
      <c r="BZ81" s="147"/>
      <c r="CA81" s="147"/>
      <c r="CB81" s="148"/>
      <c r="CC81" s="196"/>
      <c r="CD81" s="147"/>
      <c r="CE81" s="147"/>
      <c r="CF81" s="147"/>
      <c r="CG81" s="147"/>
      <c r="CH81" s="96"/>
      <c r="CI81" s="96"/>
      <c r="CJ81" s="96"/>
      <c r="CK81" s="96"/>
      <c r="CL81" s="96"/>
      <c r="CM81" s="96"/>
      <c r="CN81" s="96"/>
      <c r="CO81" s="96"/>
      <c r="CP81" s="96"/>
      <c r="CQ81" s="96"/>
      <c r="CR81" s="96"/>
      <c r="CS81" s="96"/>
      <c r="CT81" s="96"/>
      <c r="CU81" s="96"/>
      <c r="CV81" s="96"/>
      <c r="CW81" s="96"/>
      <c r="CX81" s="96"/>
      <c r="CY81" s="96"/>
    </row>
    <row r="82" spans="5:115" ht="6.6" customHeight="1" x14ac:dyDescent="0.15">
      <c r="E82" s="154"/>
      <c r="F82" s="155"/>
      <c r="G82" s="126"/>
      <c r="H82" s="127"/>
      <c r="I82" s="127"/>
      <c r="J82" s="127"/>
      <c r="K82" s="127"/>
      <c r="L82" s="128"/>
      <c r="M82" s="126"/>
      <c r="N82" s="127"/>
      <c r="O82" s="127"/>
      <c r="P82" s="127"/>
      <c r="Q82" s="127"/>
      <c r="R82" s="127"/>
      <c r="S82" s="127"/>
      <c r="T82" s="127"/>
      <c r="U82" s="127"/>
      <c r="V82" s="127"/>
      <c r="W82" s="128"/>
      <c r="X82" s="135"/>
      <c r="Y82" s="136"/>
      <c r="Z82" s="136"/>
      <c r="AA82" s="136"/>
      <c r="AB82" s="136"/>
      <c r="AC82" s="136"/>
      <c r="AD82" s="136"/>
      <c r="AE82" s="136"/>
      <c r="AF82" s="136"/>
      <c r="AG82" s="136"/>
      <c r="AH82" s="136"/>
      <c r="AI82" s="136"/>
      <c r="AJ82" s="136"/>
      <c r="AK82" s="137"/>
      <c r="AL82" s="190"/>
      <c r="AM82" s="190"/>
      <c r="AN82" s="190"/>
      <c r="AO82" s="190"/>
      <c r="AP82" s="190"/>
      <c r="AQ82" s="190"/>
      <c r="AR82" s="190"/>
      <c r="AS82" s="190"/>
      <c r="AT82" s="190"/>
      <c r="AU82" s="190"/>
      <c r="AV82" s="190"/>
      <c r="AW82" s="190"/>
      <c r="AX82" s="190"/>
      <c r="AY82" s="190"/>
      <c r="AZ82" s="190"/>
      <c r="BA82" s="190"/>
      <c r="BB82" s="190"/>
      <c r="BC82" s="190"/>
      <c r="BD82" s="190"/>
      <c r="BE82" s="190"/>
      <c r="BF82" s="190"/>
      <c r="BG82" s="190"/>
      <c r="BH82" s="190"/>
      <c r="BI82" s="190"/>
      <c r="BJ82" s="190"/>
      <c r="BK82" s="190"/>
      <c r="BL82" s="190"/>
      <c r="BM82" s="190"/>
      <c r="BN82" s="190"/>
      <c r="BO82" s="190"/>
      <c r="BP82" s="190"/>
      <c r="BQ82" s="190"/>
      <c r="BR82" s="190"/>
      <c r="BS82" s="190"/>
      <c r="BT82" s="190"/>
      <c r="BU82" s="190"/>
      <c r="BV82" s="190"/>
      <c r="BW82" s="190"/>
      <c r="BX82" s="147"/>
      <c r="BY82" s="147"/>
      <c r="BZ82" s="147"/>
      <c r="CA82" s="147"/>
      <c r="CB82" s="148"/>
      <c r="CC82" s="196"/>
      <c r="CD82" s="147"/>
      <c r="CE82" s="147"/>
      <c r="CF82" s="147"/>
      <c r="CG82" s="147"/>
      <c r="CH82" s="96"/>
      <c r="CI82" s="96"/>
      <c r="CJ82" s="96"/>
      <c r="CK82" s="96"/>
      <c r="CL82" s="96"/>
      <c r="CM82" s="96"/>
      <c r="CN82" s="96"/>
      <c r="CO82" s="96"/>
      <c r="CP82" s="96"/>
      <c r="CQ82" s="96"/>
      <c r="CR82" s="96"/>
      <c r="CS82" s="96"/>
      <c r="CT82" s="96"/>
      <c r="CU82" s="96"/>
      <c r="CV82" s="96"/>
      <c r="CW82" s="96"/>
      <c r="CX82" s="96"/>
      <c r="CY82" s="96"/>
    </row>
    <row r="83" spans="5:115" ht="6.6" customHeight="1" x14ac:dyDescent="0.15">
      <c r="E83" s="154"/>
      <c r="F83" s="155"/>
      <c r="G83" s="126"/>
      <c r="H83" s="127"/>
      <c r="I83" s="127"/>
      <c r="J83" s="127"/>
      <c r="K83" s="127"/>
      <c r="L83" s="128"/>
      <c r="M83" s="126"/>
      <c r="N83" s="127"/>
      <c r="O83" s="127"/>
      <c r="P83" s="127"/>
      <c r="Q83" s="127"/>
      <c r="R83" s="127"/>
      <c r="S83" s="127"/>
      <c r="T83" s="127"/>
      <c r="U83" s="127"/>
      <c r="V83" s="127"/>
      <c r="W83" s="128"/>
      <c r="X83" s="135"/>
      <c r="Y83" s="136"/>
      <c r="Z83" s="136"/>
      <c r="AA83" s="136"/>
      <c r="AB83" s="136"/>
      <c r="AC83" s="136"/>
      <c r="AD83" s="136"/>
      <c r="AE83" s="136"/>
      <c r="AF83" s="136"/>
      <c r="AG83" s="136"/>
      <c r="AH83" s="136"/>
      <c r="AI83" s="136"/>
      <c r="AJ83" s="136"/>
      <c r="AK83" s="137"/>
      <c r="AL83" s="190"/>
      <c r="AM83" s="190"/>
      <c r="AN83" s="190"/>
      <c r="AO83" s="190"/>
      <c r="AP83" s="190"/>
      <c r="AQ83" s="190"/>
      <c r="AR83" s="190"/>
      <c r="AS83" s="190"/>
      <c r="AT83" s="190"/>
      <c r="AU83" s="190"/>
      <c r="AV83" s="190"/>
      <c r="AW83" s="190"/>
      <c r="AX83" s="190"/>
      <c r="AY83" s="190"/>
      <c r="AZ83" s="190"/>
      <c r="BA83" s="190"/>
      <c r="BB83" s="190"/>
      <c r="BC83" s="190"/>
      <c r="BD83" s="190"/>
      <c r="BE83" s="190"/>
      <c r="BF83" s="190"/>
      <c r="BG83" s="190"/>
      <c r="BH83" s="190"/>
      <c r="BI83" s="190"/>
      <c r="BJ83" s="190"/>
      <c r="BK83" s="190"/>
      <c r="BL83" s="190"/>
      <c r="BM83" s="190"/>
      <c r="BN83" s="190"/>
      <c r="BO83" s="190"/>
      <c r="BP83" s="190"/>
      <c r="BQ83" s="190"/>
      <c r="BR83" s="190"/>
      <c r="BS83" s="190"/>
      <c r="BT83" s="190"/>
      <c r="BU83" s="190"/>
      <c r="BV83" s="190"/>
      <c r="BW83" s="190"/>
      <c r="BX83" s="147"/>
      <c r="BY83" s="147"/>
      <c r="BZ83" s="147"/>
      <c r="CA83" s="147"/>
      <c r="CB83" s="148"/>
      <c r="CC83" s="196"/>
      <c r="CD83" s="147"/>
      <c r="CE83" s="147"/>
      <c r="CF83" s="147"/>
      <c r="CG83" s="147"/>
      <c r="CH83" s="96"/>
      <c r="CI83" s="96"/>
      <c r="CJ83" s="96"/>
      <c r="CK83" s="96"/>
      <c r="CL83" s="96"/>
      <c r="CM83" s="96"/>
      <c r="CN83" s="96"/>
      <c r="CO83" s="96"/>
      <c r="CP83" s="96"/>
      <c r="CQ83" s="96"/>
      <c r="CR83" s="96"/>
      <c r="CS83" s="96"/>
      <c r="CT83" s="96"/>
      <c r="CU83" s="96"/>
      <c r="CV83" s="96"/>
      <c r="CW83" s="96"/>
      <c r="CX83" s="96"/>
      <c r="CY83" s="96"/>
    </row>
    <row r="84" spans="5:115" ht="6.6" customHeight="1" x14ac:dyDescent="0.15">
      <c r="E84" s="154"/>
      <c r="F84" s="155"/>
      <c r="G84" s="126"/>
      <c r="H84" s="127"/>
      <c r="I84" s="127"/>
      <c r="J84" s="127"/>
      <c r="K84" s="127"/>
      <c r="L84" s="128"/>
      <c r="M84" s="241"/>
      <c r="N84" s="242"/>
      <c r="O84" s="242"/>
      <c r="P84" s="242"/>
      <c r="Q84" s="242"/>
      <c r="R84" s="242"/>
      <c r="S84" s="242"/>
      <c r="T84" s="242"/>
      <c r="U84" s="242"/>
      <c r="V84" s="242"/>
      <c r="W84" s="243"/>
      <c r="X84" s="166"/>
      <c r="Y84" s="167"/>
      <c r="Z84" s="167"/>
      <c r="AA84" s="167"/>
      <c r="AB84" s="167"/>
      <c r="AC84" s="167"/>
      <c r="AD84" s="167"/>
      <c r="AE84" s="167"/>
      <c r="AF84" s="167"/>
      <c r="AG84" s="167"/>
      <c r="AH84" s="167"/>
      <c r="AI84" s="167"/>
      <c r="AJ84" s="167"/>
      <c r="AK84" s="168"/>
      <c r="AL84" s="191"/>
      <c r="AM84" s="191"/>
      <c r="AN84" s="191"/>
      <c r="AO84" s="191"/>
      <c r="AP84" s="191"/>
      <c r="AQ84" s="191"/>
      <c r="AR84" s="191"/>
      <c r="AS84" s="191"/>
      <c r="AT84" s="191"/>
      <c r="AU84" s="191"/>
      <c r="AV84" s="191"/>
      <c r="AW84" s="191"/>
      <c r="AX84" s="191"/>
      <c r="AY84" s="191"/>
      <c r="AZ84" s="191"/>
      <c r="BA84" s="191"/>
      <c r="BB84" s="191"/>
      <c r="BC84" s="191"/>
      <c r="BD84" s="191"/>
      <c r="BE84" s="191"/>
      <c r="BF84" s="191"/>
      <c r="BG84" s="191"/>
      <c r="BH84" s="191"/>
      <c r="BI84" s="191"/>
      <c r="BJ84" s="191"/>
      <c r="BK84" s="191"/>
      <c r="BL84" s="191"/>
      <c r="BM84" s="191"/>
      <c r="BN84" s="191"/>
      <c r="BO84" s="191"/>
      <c r="BP84" s="191"/>
      <c r="BQ84" s="191"/>
      <c r="BR84" s="191"/>
      <c r="BS84" s="191"/>
      <c r="BT84" s="191"/>
      <c r="BU84" s="191"/>
      <c r="BV84" s="191"/>
      <c r="BW84" s="191"/>
      <c r="BX84" s="149"/>
      <c r="BY84" s="149"/>
      <c r="BZ84" s="149"/>
      <c r="CA84" s="149"/>
      <c r="CB84" s="150"/>
      <c r="CC84" s="110"/>
      <c r="CD84" s="149"/>
      <c r="CE84" s="149"/>
      <c r="CF84" s="149"/>
      <c r="CG84" s="149"/>
      <c r="CH84" s="96"/>
      <c r="CI84" s="96"/>
      <c r="CJ84" s="96"/>
      <c r="CK84" s="96"/>
      <c r="CL84" s="96"/>
      <c r="CM84" s="96"/>
      <c r="CN84" s="96"/>
      <c r="CO84" s="96"/>
      <c r="CP84" s="96"/>
      <c r="CQ84" s="96"/>
      <c r="CR84" s="96"/>
      <c r="CS84" s="96"/>
      <c r="CT84" s="96"/>
      <c r="CU84" s="96"/>
      <c r="CV84" s="96"/>
      <c r="CW84" s="96"/>
      <c r="CX84" s="96"/>
      <c r="CY84" s="96"/>
    </row>
    <row r="85" spans="5:115" ht="6.95" customHeight="1" x14ac:dyDescent="0.15">
      <c r="E85" s="154"/>
      <c r="F85" s="155"/>
      <c r="G85" s="126"/>
      <c r="H85" s="127"/>
      <c r="I85" s="127"/>
      <c r="J85" s="127"/>
      <c r="K85" s="127"/>
      <c r="L85" s="128"/>
      <c r="M85" s="126" t="s">
        <v>79</v>
      </c>
      <c r="N85" s="236"/>
      <c r="O85" s="236"/>
      <c r="P85" s="236"/>
      <c r="Q85" s="236"/>
      <c r="R85" s="236"/>
      <c r="S85" s="236"/>
      <c r="T85" s="236"/>
      <c r="U85" s="236"/>
      <c r="V85" s="236"/>
      <c r="W85" s="237"/>
      <c r="X85" s="135" t="s">
        <v>83</v>
      </c>
      <c r="Y85" s="118"/>
      <c r="Z85" s="118"/>
      <c r="AA85" s="118"/>
      <c r="AB85" s="118"/>
      <c r="AC85" s="118"/>
      <c r="AD85" s="118"/>
      <c r="AE85" s="118"/>
      <c r="AF85" s="118"/>
      <c r="AG85" s="118"/>
      <c r="AH85" s="118"/>
      <c r="AI85" s="118"/>
      <c r="AJ85" s="118"/>
      <c r="AK85" s="119"/>
      <c r="AL85" s="229" t="s">
        <v>84</v>
      </c>
      <c r="AM85" s="230"/>
      <c r="AN85" s="230"/>
      <c r="AO85" s="230"/>
      <c r="AP85" s="230"/>
      <c r="AQ85" s="230"/>
      <c r="AR85" s="230"/>
      <c r="AS85" s="230"/>
      <c r="AT85" s="230"/>
      <c r="AU85" s="230"/>
      <c r="AV85" s="230"/>
      <c r="AW85" s="230"/>
      <c r="AX85" s="230"/>
      <c r="AY85" s="230"/>
      <c r="AZ85" s="230"/>
      <c r="BA85" s="230"/>
      <c r="BB85" s="230"/>
      <c r="BC85" s="230"/>
      <c r="BD85" s="230"/>
      <c r="BE85" s="230"/>
      <c r="BF85" s="230"/>
      <c r="BG85" s="230"/>
      <c r="BH85" s="231"/>
      <c r="BI85" s="177" t="s">
        <v>133</v>
      </c>
      <c r="BJ85" s="141"/>
      <c r="BK85" s="141"/>
      <c r="BL85" s="141"/>
      <c r="BM85" s="102"/>
      <c r="BN85" s="102"/>
      <c r="BO85" s="102"/>
      <c r="BP85" s="141" t="s">
        <v>114</v>
      </c>
      <c r="BQ85" s="141"/>
      <c r="BR85" s="102"/>
      <c r="BS85" s="102"/>
      <c r="BT85" s="102"/>
      <c r="BU85" s="141" t="s">
        <v>132</v>
      </c>
      <c r="BV85" s="141"/>
      <c r="BW85" s="142"/>
      <c r="BX85" s="181" t="str">
        <f>IF(AND(DK88="",DK89=""),"",IF(AND(DK88="○",DK89="○"),"○",""))</f>
        <v/>
      </c>
      <c r="BY85" s="184"/>
      <c r="BZ85" s="184"/>
      <c r="CA85" s="184"/>
      <c r="CB85" s="184"/>
      <c r="CC85" s="184" t="str">
        <f>IF(AND(DK88="",DK89=""),"",IF(OR(DK88="×",DK89="×"),"○",""))</f>
        <v/>
      </c>
      <c r="CD85" s="184"/>
      <c r="CE85" s="184"/>
      <c r="CF85" s="184"/>
      <c r="CG85" s="185"/>
      <c r="CH85" s="100" t="s">
        <v>137</v>
      </c>
      <c r="CI85" s="100"/>
      <c r="CJ85" s="100"/>
      <c r="CK85" s="100"/>
      <c r="CL85" s="100"/>
      <c r="CM85" s="100"/>
      <c r="CN85" s="100"/>
      <c r="CO85" s="100"/>
      <c r="CP85" s="100"/>
      <c r="CQ85" s="100"/>
      <c r="CR85" s="100"/>
      <c r="CS85" s="100"/>
      <c r="CT85" s="100"/>
      <c r="CU85" s="100"/>
      <c r="CV85" s="100"/>
      <c r="CW85" s="100"/>
      <c r="CX85" s="100"/>
      <c r="CY85" s="100"/>
    </row>
    <row r="86" spans="5:115" ht="6.95" customHeight="1" x14ac:dyDescent="0.15">
      <c r="E86" s="154"/>
      <c r="F86" s="155"/>
      <c r="G86" s="126"/>
      <c r="H86" s="127"/>
      <c r="I86" s="127"/>
      <c r="J86" s="127"/>
      <c r="K86" s="127"/>
      <c r="L86" s="128"/>
      <c r="M86" s="235"/>
      <c r="N86" s="236"/>
      <c r="O86" s="236"/>
      <c r="P86" s="236"/>
      <c r="Q86" s="236"/>
      <c r="R86" s="236"/>
      <c r="S86" s="236"/>
      <c r="T86" s="236"/>
      <c r="U86" s="236"/>
      <c r="V86" s="236"/>
      <c r="W86" s="237"/>
      <c r="X86" s="117"/>
      <c r="Y86" s="118"/>
      <c r="Z86" s="118"/>
      <c r="AA86" s="118"/>
      <c r="AB86" s="118"/>
      <c r="AC86" s="118"/>
      <c r="AD86" s="118"/>
      <c r="AE86" s="118"/>
      <c r="AF86" s="118"/>
      <c r="AG86" s="118"/>
      <c r="AH86" s="118"/>
      <c r="AI86" s="118"/>
      <c r="AJ86" s="118"/>
      <c r="AK86" s="119"/>
      <c r="AL86" s="126"/>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128"/>
      <c r="BI86" s="164"/>
      <c r="BJ86" s="143"/>
      <c r="BK86" s="143"/>
      <c r="BL86" s="143"/>
      <c r="BM86" s="151"/>
      <c r="BN86" s="151"/>
      <c r="BO86" s="151"/>
      <c r="BP86" s="143"/>
      <c r="BQ86" s="143"/>
      <c r="BR86" s="151"/>
      <c r="BS86" s="151"/>
      <c r="BT86" s="151"/>
      <c r="BU86" s="143"/>
      <c r="BV86" s="143"/>
      <c r="BW86" s="144"/>
      <c r="BX86" s="181"/>
      <c r="BY86" s="184"/>
      <c r="BZ86" s="184"/>
      <c r="CA86" s="184"/>
      <c r="CB86" s="184"/>
      <c r="CC86" s="184"/>
      <c r="CD86" s="184"/>
      <c r="CE86" s="184"/>
      <c r="CF86" s="184"/>
      <c r="CG86" s="185"/>
      <c r="CH86" s="100"/>
      <c r="CI86" s="100"/>
      <c r="CJ86" s="100"/>
      <c r="CK86" s="100"/>
      <c r="CL86" s="100"/>
      <c r="CM86" s="100"/>
      <c r="CN86" s="100"/>
      <c r="CO86" s="100"/>
      <c r="CP86" s="100"/>
      <c r="CQ86" s="100"/>
      <c r="CR86" s="100"/>
      <c r="CS86" s="100"/>
      <c r="CT86" s="100"/>
      <c r="CU86" s="100"/>
      <c r="CV86" s="100"/>
      <c r="CW86" s="100"/>
      <c r="CX86" s="100"/>
      <c r="CY86" s="100"/>
    </row>
    <row r="87" spans="5:115" ht="6.95" customHeight="1" x14ac:dyDescent="0.15">
      <c r="E87" s="154"/>
      <c r="F87" s="155"/>
      <c r="G87" s="126"/>
      <c r="H87" s="127"/>
      <c r="I87" s="127"/>
      <c r="J87" s="127"/>
      <c r="K87" s="127"/>
      <c r="L87" s="128"/>
      <c r="M87" s="235"/>
      <c r="N87" s="236"/>
      <c r="O87" s="236"/>
      <c r="P87" s="236"/>
      <c r="Q87" s="236"/>
      <c r="R87" s="236"/>
      <c r="S87" s="236"/>
      <c r="T87" s="236"/>
      <c r="U87" s="236"/>
      <c r="V87" s="236"/>
      <c r="W87" s="237"/>
      <c r="X87" s="117"/>
      <c r="Y87" s="118"/>
      <c r="Z87" s="118"/>
      <c r="AA87" s="118"/>
      <c r="AB87" s="118"/>
      <c r="AC87" s="118"/>
      <c r="AD87" s="118"/>
      <c r="AE87" s="118"/>
      <c r="AF87" s="118"/>
      <c r="AG87" s="118"/>
      <c r="AH87" s="118"/>
      <c r="AI87" s="118"/>
      <c r="AJ87" s="118"/>
      <c r="AK87" s="119"/>
      <c r="AL87" s="126"/>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8"/>
      <c r="BI87" s="164" t="s">
        <v>134</v>
      </c>
      <c r="BJ87" s="143"/>
      <c r="BK87" s="143"/>
      <c r="BL87" s="143"/>
      <c r="BM87" s="165"/>
      <c r="BN87" s="165"/>
      <c r="BO87" s="165"/>
      <c r="BP87" s="143" t="s">
        <v>114</v>
      </c>
      <c r="BQ87" s="143"/>
      <c r="BR87" s="165"/>
      <c r="BS87" s="165"/>
      <c r="BT87" s="165"/>
      <c r="BU87" s="143" t="s">
        <v>132</v>
      </c>
      <c r="BV87" s="143"/>
      <c r="BW87" s="144"/>
      <c r="BX87" s="181"/>
      <c r="BY87" s="184"/>
      <c r="BZ87" s="184"/>
      <c r="CA87" s="184"/>
      <c r="CB87" s="184"/>
      <c r="CC87" s="184"/>
      <c r="CD87" s="184"/>
      <c r="CE87" s="184"/>
      <c r="CF87" s="184"/>
      <c r="CG87" s="185"/>
      <c r="CH87" s="100"/>
      <c r="CI87" s="100"/>
      <c r="CJ87" s="100"/>
      <c r="CK87" s="100"/>
      <c r="CL87" s="100"/>
      <c r="CM87" s="100"/>
      <c r="CN87" s="100"/>
      <c r="CO87" s="100"/>
      <c r="CP87" s="100"/>
      <c r="CQ87" s="100"/>
      <c r="CR87" s="100"/>
      <c r="CS87" s="100"/>
      <c r="CT87" s="100"/>
      <c r="CU87" s="100"/>
      <c r="CV87" s="100"/>
      <c r="CW87" s="100"/>
      <c r="CX87" s="100"/>
      <c r="CY87" s="100"/>
      <c r="DH87" s="3"/>
      <c r="DI87" s="3" t="s">
        <v>114</v>
      </c>
      <c r="DJ87" s="3" t="s">
        <v>135</v>
      </c>
      <c r="DK87" s="3" t="s">
        <v>136</v>
      </c>
    </row>
    <row r="88" spans="5:115" ht="6.6" customHeight="1" x14ac:dyDescent="0.15">
      <c r="E88" s="154"/>
      <c r="F88" s="155"/>
      <c r="G88" s="126"/>
      <c r="H88" s="127"/>
      <c r="I88" s="127"/>
      <c r="J88" s="127"/>
      <c r="K88" s="127"/>
      <c r="L88" s="128"/>
      <c r="M88" s="235"/>
      <c r="N88" s="236"/>
      <c r="O88" s="236"/>
      <c r="P88" s="236"/>
      <c r="Q88" s="236"/>
      <c r="R88" s="236"/>
      <c r="S88" s="236"/>
      <c r="T88" s="236"/>
      <c r="U88" s="236"/>
      <c r="V88" s="236"/>
      <c r="W88" s="237"/>
      <c r="X88" s="117"/>
      <c r="Y88" s="118"/>
      <c r="Z88" s="118"/>
      <c r="AA88" s="118"/>
      <c r="AB88" s="118"/>
      <c r="AC88" s="118"/>
      <c r="AD88" s="118"/>
      <c r="AE88" s="118"/>
      <c r="AF88" s="118"/>
      <c r="AG88" s="118"/>
      <c r="AH88" s="118"/>
      <c r="AI88" s="118"/>
      <c r="AJ88" s="118"/>
      <c r="AK88" s="119"/>
      <c r="AL88" s="235" t="s">
        <v>217</v>
      </c>
      <c r="AM88" s="236"/>
      <c r="AN88" s="236"/>
      <c r="AO88" s="236"/>
      <c r="AP88" s="236"/>
      <c r="AQ88" s="236"/>
      <c r="AR88" s="236"/>
      <c r="AS88" s="236"/>
      <c r="AT88" s="236"/>
      <c r="AU88" s="236"/>
      <c r="AV88" s="236"/>
      <c r="AW88" s="236"/>
      <c r="AX88" s="236"/>
      <c r="AY88" s="236"/>
      <c r="AZ88" s="236"/>
      <c r="BA88" s="236"/>
      <c r="BB88" s="236"/>
      <c r="BC88" s="236"/>
      <c r="BD88" s="236"/>
      <c r="BE88" s="236"/>
      <c r="BF88" s="236"/>
      <c r="BG88" s="236"/>
      <c r="BH88" s="237"/>
      <c r="BI88" s="164"/>
      <c r="BJ88" s="143"/>
      <c r="BK88" s="143"/>
      <c r="BL88" s="143"/>
      <c r="BM88" s="151"/>
      <c r="BN88" s="151"/>
      <c r="BO88" s="151"/>
      <c r="BP88" s="143"/>
      <c r="BQ88" s="143"/>
      <c r="BR88" s="151"/>
      <c r="BS88" s="151"/>
      <c r="BT88" s="151"/>
      <c r="BU88" s="143"/>
      <c r="BV88" s="143"/>
      <c r="BW88" s="144"/>
      <c r="BX88" s="181"/>
      <c r="BY88" s="184"/>
      <c r="BZ88" s="184"/>
      <c r="CA88" s="184"/>
      <c r="CB88" s="184"/>
      <c r="CC88" s="184"/>
      <c r="CD88" s="184"/>
      <c r="CE88" s="184"/>
      <c r="CF88" s="184"/>
      <c r="CG88" s="185"/>
      <c r="CH88" s="100"/>
      <c r="CI88" s="100"/>
      <c r="CJ88" s="100"/>
      <c r="CK88" s="100"/>
      <c r="CL88" s="100"/>
      <c r="CM88" s="100"/>
      <c r="CN88" s="100"/>
      <c r="CO88" s="100"/>
      <c r="CP88" s="100"/>
      <c r="CQ88" s="100"/>
      <c r="CR88" s="100"/>
      <c r="CS88" s="100"/>
      <c r="CT88" s="100"/>
      <c r="CU88" s="100"/>
      <c r="CV88" s="100"/>
      <c r="CW88" s="100"/>
      <c r="CX88" s="100"/>
      <c r="CY88" s="100"/>
      <c r="DH88" s="3" t="s">
        <v>130</v>
      </c>
      <c r="DI88" s="3" t="str">
        <f>IF(BM85="","",IF(BM85&lt;=10,"○","×"))</f>
        <v/>
      </c>
      <c r="DJ88" s="3" t="str">
        <f>IF(BR85="","",IF(BR85&lt;100,"○","×"))</f>
        <v/>
      </c>
      <c r="DK88" s="3" t="str">
        <f>IF(AND(DI88="",DJ88=""),"",IF(AND(DI88="○",DJ88="○"),"○","×"))</f>
        <v/>
      </c>
    </row>
    <row r="89" spans="5:115" ht="6.6" customHeight="1" x14ac:dyDescent="0.15">
      <c r="E89" s="156"/>
      <c r="F89" s="157"/>
      <c r="G89" s="129"/>
      <c r="H89" s="130"/>
      <c r="I89" s="130"/>
      <c r="J89" s="130"/>
      <c r="K89" s="130"/>
      <c r="L89" s="131"/>
      <c r="M89" s="265"/>
      <c r="N89" s="266"/>
      <c r="O89" s="266"/>
      <c r="P89" s="266"/>
      <c r="Q89" s="266"/>
      <c r="R89" s="266"/>
      <c r="S89" s="266"/>
      <c r="T89" s="266"/>
      <c r="U89" s="266"/>
      <c r="V89" s="266"/>
      <c r="W89" s="267"/>
      <c r="X89" s="120"/>
      <c r="Y89" s="121"/>
      <c r="Z89" s="121"/>
      <c r="AA89" s="121"/>
      <c r="AB89" s="121"/>
      <c r="AC89" s="121"/>
      <c r="AD89" s="121"/>
      <c r="AE89" s="121"/>
      <c r="AF89" s="121"/>
      <c r="AG89" s="121"/>
      <c r="AH89" s="121"/>
      <c r="AI89" s="121"/>
      <c r="AJ89" s="121"/>
      <c r="AK89" s="122"/>
      <c r="AL89" s="265"/>
      <c r="AM89" s="266"/>
      <c r="AN89" s="266"/>
      <c r="AO89" s="266"/>
      <c r="AP89" s="266"/>
      <c r="AQ89" s="266"/>
      <c r="AR89" s="266"/>
      <c r="AS89" s="266"/>
      <c r="AT89" s="266"/>
      <c r="AU89" s="266"/>
      <c r="AV89" s="266"/>
      <c r="AW89" s="266"/>
      <c r="AX89" s="266"/>
      <c r="AY89" s="266"/>
      <c r="AZ89" s="266"/>
      <c r="BA89" s="266"/>
      <c r="BB89" s="266"/>
      <c r="BC89" s="266"/>
      <c r="BD89" s="266"/>
      <c r="BE89" s="266"/>
      <c r="BF89" s="266"/>
      <c r="BG89" s="266"/>
      <c r="BH89" s="267"/>
      <c r="BI89" s="53"/>
      <c r="BJ89" s="55"/>
      <c r="BK89" s="55"/>
      <c r="BL89" s="55"/>
      <c r="BM89" s="55"/>
      <c r="BN89" s="55"/>
      <c r="BO89" s="55"/>
      <c r="BP89" s="55"/>
      <c r="BQ89" s="55"/>
      <c r="BR89" s="55"/>
      <c r="BS89" s="55"/>
      <c r="BT89" s="55"/>
      <c r="BU89" s="55"/>
      <c r="BV89" s="55"/>
      <c r="BW89" s="54"/>
      <c r="BX89" s="188"/>
      <c r="BY89" s="186"/>
      <c r="BZ89" s="186"/>
      <c r="CA89" s="186"/>
      <c r="CB89" s="186"/>
      <c r="CC89" s="186"/>
      <c r="CD89" s="186"/>
      <c r="CE89" s="186"/>
      <c r="CF89" s="186"/>
      <c r="CG89" s="187"/>
      <c r="CH89" s="100"/>
      <c r="CI89" s="100"/>
      <c r="CJ89" s="100"/>
      <c r="CK89" s="100"/>
      <c r="CL89" s="100"/>
      <c r="CM89" s="100"/>
      <c r="CN89" s="100"/>
      <c r="CO89" s="100"/>
      <c r="CP89" s="100"/>
      <c r="CQ89" s="100"/>
      <c r="CR89" s="100"/>
      <c r="CS89" s="100"/>
      <c r="CT89" s="100"/>
      <c r="CU89" s="100"/>
      <c r="CV89" s="100"/>
      <c r="CW89" s="100"/>
      <c r="CX89" s="100"/>
      <c r="CY89" s="100"/>
      <c r="DH89" s="3" t="s">
        <v>131</v>
      </c>
      <c r="DI89" s="3" t="str">
        <f>IF(BM87="","",IF(BM87&lt;=10,"○","×"))</f>
        <v/>
      </c>
      <c r="DJ89" s="3" t="str">
        <f>IF(BR87="","",IF(BR87&lt;200,"○","×"))</f>
        <v/>
      </c>
      <c r="DK89" s="3" t="str">
        <f>IF(AND(DI89="",DJ89=""),"",IF(AND(DI89="○",DJ89="○"),"○","×"))</f>
        <v/>
      </c>
    </row>
    <row r="90" spans="5:115" ht="6.6" customHeight="1" x14ac:dyDescent="0.15">
      <c r="E90" s="152" t="s">
        <v>71</v>
      </c>
      <c r="F90" s="153"/>
      <c r="G90" s="123" t="s">
        <v>140</v>
      </c>
      <c r="H90" s="124"/>
      <c r="I90" s="124"/>
      <c r="J90" s="124"/>
      <c r="K90" s="124"/>
      <c r="L90" s="125"/>
      <c r="M90" s="135" t="s">
        <v>151</v>
      </c>
      <c r="N90" s="118"/>
      <c r="O90" s="118"/>
      <c r="P90" s="118"/>
      <c r="Q90" s="118"/>
      <c r="R90" s="118"/>
      <c r="S90" s="118"/>
      <c r="T90" s="118"/>
      <c r="U90" s="118"/>
      <c r="V90" s="118"/>
      <c r="W90" s="119"/>
      <c r="X90" s="135" t="s">
        <v>85</v>
      </c>
      <c r="Y90" s="118"/>
      <c r="Z90" s="118"/>
      <c r="AA90" s="118"/>
      <c r="AB90" s="118"/>
      <c r="AC90" s="118"/>
      <c r="AD90" s="118"/>
      <c r="AE90" s="118"/>
      <c r="AF90" s="118"/>
      <c r="AG90" s="118"/>
      <c r="AH90" s="118"/>
      <c r="AI90" s="118"/>
      <c r="AJ90" s="118"/>
      <c r="AK90" s="119"/>
      <c r="AL90" s="126" t="s">
        <v>86</v>
      </c>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8"/>
      <c r="BI90" s="235" t="s">
        <v>90</v>
      </c>
      <c r="BJ90" s="236"/>
      <c r="BK90" s="236"/>
      <c r="BL90" s="236"/>
      <c r="BM90" s="236"/>
      <c r="BN90" s="236"/>
      <c r="BO90" s="236"/>
      <c r="BP90" s="236"/>
      <c r="BQ90" s="236"/>
      <c r="BR90" s="236"/>
      <c r="BS90" s="236"/>
      <c r="BT90" s="236"/>
      <c r="BU90" s="236"/>
      <c r="BV90" s="236"/>
      <c r="BW90" s="237"/>
      <c r="BX90" s="181" t="str">
        <f>IF(BJ92="","",IF(AND(5&lt;=BJ92,BJ92&lt;=6.5),"○",""))</f>
        <v/>
      </c>
      <c r="BY90" s="184"/>
      <c r="BZ90" s="184"/>
      <c r="CA90" s="184"/>
      <c r="CB90" s="184"/>
      <c r="CC90" s="184" t="str">
        <f>IF(BJ92="","",IF(OR(BJ92&lt;5,BJ92&gt;6.5),"○",""))</f>
        <v/>
      </c>
      <c r="CD90" s="184"/>
      <c r="CE90" s="184"/>
      <c r="CF90" s="184"/>
      <c r="CG90" s="185"/>
      <c r="CH90" s="100" t="s">
        <v>94</v>
      </c>
      <c r="CI90" s="100"/>
      <c r="CJ90" s="100"/>
      <c r="CK90" s="100"/>
      <c r="CL90" s="100"/>
      <c r="CM90" s="100"/>
      <c r="CN90" s="100"/>
      <c r="CO90" s="100"/>
      <c r="CP90" s="100"/>
      <c r="CQ90" s="100"/>
      <c r="CR90" s="100"/>
      <c r="CS90" s="100"/>
      <c r="CT90" s="100"/>
      <c r="CU90" s="100"/>
      <c r="CV90" s="100"/>
      <c r="CW90" s="100"/>
      <c r="CX90" s="100"/>
      <c r="CY90" s="100"/>
    </row>
    <row r="91" spans="5:115" ht="6.6" customHeight="1" x14ac:dyDescent="0.15">
      <c r="E91" s="154"/>
      <c r="F91" s="155"/>
      <c r="G91" s="126"/>
      <c r="H91" s="127"/>
      <c r="I91" s="127"/>
      <c r="J91" s="127"/>
      <c r="K91" s="127"/>
      <c r="L91" s="128"/>
      <c r="M91" s="117"/>
      <c r="N91" s="118"/>
      <c r="O91" s="118"/>
      <c r="P91" s="118"/>
      <c r="Q91" s="118"/>
      <c r="R91" s="118"/>
      <c r="S91" s="118"/>
      <c r="T91" s="118"/>
      <c r="U91" s="118"/>
      <c r="V91" s="118"/>
      <c r="W91" s="119"/>
      <c r="X91" s="117"/>
      <c r="Y91" s="118"/>
      <c r="Z91" s="118"/>
      <c r="AA91" s="118"/>
      <c r="AB91" s="118"/>
      <c r="AC91" s="118"/>
      <c r="AD91" s="118"/>
      <c r="AE91" s="118"/>
      <c r="AF91" s="118"/>
      <c r="AG91" s="118"/>
      <c r="AH91" s="118"/>
      <c r="AI91" s="118"/>
      <c r="AJ91" s="118"/>
      <c r="AK91" s="119"/>
      <c r="AL91" s="126"/>
      <c r="AM91" s="127"/>
      <c r="AN91" s="127"/>
      <c r="AO91" s="127"/>
      <c r="AP91" s="127"/>
      <c r="AQ91" s="127"/>
      <c r="AR91" s="127"/>
      <c r="AS91" s="127"/>
      <c r="AT91" s="127"/>
      <c r="AU91" s="127"/>
      <c r="AV91" s="127"/>
      <c r="AW91" s="127"/>
      <c r="AX91" s="127"/>
      <c r="AY91" s="127"/>
      <c r="AZ91" s="127"/>
      <c r="BA91" s="127"/>
      <c r="BB91" s="127"/>
      <c r="BC91" s="127"/>
      <c r="BD91" s="127"/>
      <c r="BE91" s="127"/>
      <c r="BF91" s="127"/>
      <c r="BG91" s="127"/>
      <c r="BH91" s="128"/>
      <c r="BI91" s="235"/>
      <c r="BJ91" s="236"/>
      <c r="BK91" s="236"/>
      <c r="BL91" s="236"/>
      <c r="BM91" s="236"/>
      <c r="BN91" s="236"/>
      <c r="BO91" s="236"/>
      <c r="BP91" s="236"/>
      <c r="BQ91" s="236"/>
      <c r="BR91" s="236"/>
      <c r="BS91" s="236"/>
      <c r="BT91" s="236"/>
      <c r="BU91" s="236"/>
      <c r="BV91" s="236"/>
      <c r="BW91" s="237"/>
      <c r="BX91" s="181"/>
      <c r="BY91" s="184"/>
      <c r="BZ91" s="184"/>
      <c r="CA91" s="184"/>
      <c r="CB91" s="184"/>
      <c r="CC91" s="184"/>
      <c r="CD91" s="184"/>
      <c r="CE91" s="184"/>
      <c r="CF91" s="184"/>
      <c r="CG91" s="185"/>
      <c r="CH91" s="100"/>
      <c r="CI91" s="100"/>
      <c r="CJ91" s="100"/>
      <c r="CK91" s="100"/>
      <c r="CL91" s="100"/>
      <c r="CM91" s="100"/>
      <c r="CN91" s="100"/>
      <c r="CO91" s="100"/>
      <c r="CP91" s="100"/>
      <c r="CQ91" s="100"/>
      <c r="CR91" s="100"/>
      <c r="CS91" s="100"/>
      <c r="CT91" s="100"/>
      <c r="CU91" s="100"/>
      <c r="CV91" s="100"/>
      <c r="CW91" s="100"/>
      <c r="CX91" s="100"/>
      <c r="CY91" s="100"/>
    </row>
    <row r="92" spans="5:115" ht="6.6" customHeight="1" x14ac:dyDescent="0.15">
      <c r="E92" s="154"/>
      <c r="F92" s="155"/>
      <c r="G92" s="126"/>
      <c r="H92" s="127"/>
      <c r="I92" s="127"/>
      <c r="J92" s="127"/>
      <c r="K92" s="127"/>
      <c r="L92" s="128"/>
      <c r="M92" s="117"/>
      <c r="N92" s="118"/>
      <c r="O92" s="118"/>
      <c r="P92" s="118"/>
      <c r="Q92" s="118"/>
      <c r="R92" s="118"/>
      <c r="S92" s="118"/>
      <c r="T92" s="118"/>
      <c r="U92" s="118"/>
      <c r="V92" s="118"/>
      <c r="W92" s="119"/>
      <c r="X92" s="117"/>
      <c r="Y92" s="118"/>
      <c r="Z92" s="118"/>
      <c r="AA92" s="118"/>
      <c r="AB92" s="118"/>
      <c r="AC92" s="118"/>
      <c r="AD92" s="118"/>
      <c r="AE92" s="118"/>
      <c r="AF92" s="118"/>
      <c r="AG92" s="118"/>
      <c r="AH92" s="118"/>
      <c r="AI92" s="118"/>
      <c r="AJ92" s="118"/>
      <c r="AK92" s="119"/>
      <c r="AL92" s="117" t="s">
        <v>218</v>
      </c>
      <c r="AM92" s="118"/>
      <c r="AN92" s="118"/>
      <c r="AO92" s="118"/>
      <c r="AP92" s="118"/>
      <c r="AQ92" s="118"/>
      <c r="AR92" s="118"/>
      <c r="AS92" s="118"/>
      <c r="AT92" s="118"/>
      <c r="AU92" s="118"/>
      <c r="AV92" s="118"/>
      <c r="AW92" s="118"/>
      <c r="AX92" s="118"/>
      <c r="AY92" s="118"/>
      <c r="AZ92" s="118"/>
      <c r="BA92" s="118"/>
      <c r="BB92" s="118"/>
      <c r="BC92" s="118"/>
      <c r="BD92" s="118"/>
      <c r="BE92" s="118"/>
      <c r="BF92" s="118"/>
      <c r="BG92" s="118"/>
      <c r="BH92" s="119"/>
      <c r="BI92" s="38"/>
      <c r="BJ92" s="379"/>
      <c r="BK92" s="379"/>
      <c r="BL92" s="379"/>
      <c r="BM92" s="379"/>
      <c r="BN92" s="379"/>
      <c r="BO92" s="379"/>
      <c r="BP92" s="379"/>
      <c r="BQ92" s="379"/>
      <c r="BR92" s="379"/>
      <c r="BS92" s="378" t="s">
        <v>30</v>
      </c>
      <c r="BT92" s="378"/>
      <c r="BU92" s="378"/>
      <c r="BV92" s="47"/>
      <c r="BW92" s="39"/>
      <c r="BX92" s="181"/>
      <c r="BY92" s="184"/>
      <c r="BZ92" s="184"/>
      <c r="CA92" s="184"/>
      <c r="CB92" s="184"/>
      <c r="CC92" s="184"/>
      <c r="CD92" s="184"/>
      <c r="CE92" s="184"/>
      <c r="CF92" s="184"/>
      <c r="CG92" s="185"/>
      <c r="CH92" s="100"/>
      <c r="CI92" s="100"/>
      <c r="CJ92" s="100"/>
      <c r="CK92" s="100"/>
      <c r="CL92" s="100"/>
      <c r="CM92" s="100"/>
      <c r="CN92" s="100"/>
      <c r="CO92" s="100"/>
      <c r="CP92" s="100"/>
      <c r="CQ92" s="100"/>
      <c r="CR92" s="100"/>
      <c r="CS92" s="100"/>
      <c r="CT92" s="100"/>
      <c r="CU92" s="100"/>
      <c r="CV92" s="100"/>
      <c r="CW92" s="100"/>
      <c r="CX92" s="100"/>
      <c r="CY92" s="100"/>
    </row>
    <row r="93" spans="5:115" ht="6.6" customHeight="1" x14ac:dyDescent="0.15">
      <c r="E93" s="156"/>
      <c r="F93" s="157"/>
      <c r="G93" s="129"/>
      <c r="H93" s="130"/>
      <c r="I93" s="130"/>
      <c r="J93" s="130"/>
      <c r="K93" s="130"/>
      <c r="L93" s="131"/>
      <c r="M93" s="120"/>
      <c r="N93" s="121"/>
      <c r="O93" s="121"/>
      <c r="P93" s="121"/>
      <c r="Q93" s="121"/>
      <c r="R93" s="121"/>
      <c r="S93" s="121"/>
      <c r="T93" s="121"/>
      <c r="U93" s="121"/>
      <c r="V93" s="121"/>
      <c r="W93" s="122"/>
      <c r="X93" s="120"/>
      <c r="Y93" s="121"/>
      <c r="Z93" s="121"/>
      <c r="AA93" s="121"/>
      <c r="AB93" s="121"/>
      <c r="AC93" s="121"/>
      <c r="AD93" s="121"/>
      <c r="AE93" s="121"/>
      <c r="AF93" s="121"/>
      <c r="AG93" s="121"/>
      <c r="AH93" s="121"/>
      <c r="AI93" s="121"/>
      <c r="AJ93" s="121"/>
      <c r="AK93" s="122"/>
      <c r="AL93" s="120"/>
      <c r="AM93" s="121"/>
      <c r="AN93" s="121"/>
      <c r="AO93" s="121"/>
      <c r="AP93" s="121"/>
      <c r="AQ93" s="121"/>
      <c r="AR93" s="121"/>
      <c r="AS93" s="121"/>
      <c r="AT93" s="121"/>
      <c r="AU93" s="121"/>
      <c r="AV93" s="121"/>
      <c r="AW93" s="121"/>
      <c r="AX93" s="121"/>
      <c r="AY93" s="121"/>
      <c r="AZ93" s="121"/>
      <c r="BA93" s="121"/>
      <c r="BB93" s="121"/>
      <c r="BC93" s="121"/>
      <c r="BD93" s="121"/>
      <c r="BE93" s="121"/>
      <c r="BF93" s="121"/>
      <c r="BG93" s="121"/>
      <c r="BH93" s="122"/>
      <c r="BI93" s="38"/>
      <c r="BJ93" s="381"/>
      <c r="BK93" s="381"/>
      <c r="BL93" s="381"/>
      <c r="BM93" s="381"/>
      <c r="BN93" s="381"/>
      <c r="BO93" s="381"/>
      <c r="BP93" s="381"/>
      <c r="BQ93" s="381"/>
      <c r="BR93" s="381"/>
      <c r="BS93" s="382"/>
      <c r="BT93" s="382"/>
      <c r="BU93" s="382"/>
      <c r="BV93" s="47"/>
      <c r="BW93" s="39"/>
      <c r="BX93" s="188"/>
      <c r="BY93" s="186"/>
      <c r="BZ93" s="186"/>
      <c r="CA93" s="186"/>
      <c r="CB93" s="186"/>
      <c r="CC93" s="186"/>
      <c r="CD93" s="186"/>
      <c r="CE93" s="186"/>
      <c r="CF93" s="186"/>
      <c r="CG93" s="187"/>
      <c r="CH93" s="100"/>
      <c r="CI93" s="100"/>
      <c r="CJ93" s="100"/>
      <c r="CK93" s="100"/>
      <c r="CL93" s="100"/>
      <c r="CM93" s="100"/>
      <c r="CN93" s="100"/>
      <c r="CO93" s="100"/>
      <c r="CP93" s="100"/>
      <c r="CQ93" s="100"/>
      <c r="CR93" s="100"/>
      <c r="CS93" s="100"/>
      <c r="CT93" s="100"/>
      <c r="CU93" s="100"/>
      <c r="CV93" s="100"/>
      <c r="CW93" s="100"/>
      <c r="CX93" s="100"/>
      <c r="CY93" s="100"/>
    </row>
    <row r="94" spans="5:115" ht="6.6" customHeight="1" x14ac:dyDescent="0.15">
      <c r="E94" s="152" t="s">
        <v>72</v>
      </c>
      <c r="F94" s="153"/>
      <c r="G94" s="123" t="s">
        <v>139</v>
      </c>
      <c r="H94" s="124"/>
      <c r="I94" s="124"/>
      <c r="J94" s="124"/>
      <c r="K94" s="124"/>
      <c r="L94" s="125"/>
      <c r="M94" s="123" t="s">
        <v>152</v>
      </c>
      <c r="N94" s="124"/>
      <c r="O94" s="124"/>
      <c r="P94" s="124"/>
      <c r="Q94" s="124"/>
      <c r="R94" s="124"/>
      <c r="S94" s="124"/>
      <c r="T94" s="124"/>
      <c r="U94" s="124"/>
      <c r="V94" s="124"/>
      <c r="W94" s="125"/>
      <c r="X94" s="123" t="s">
        <v>85</v>
      </c>
      <c r="Y94" s="124"/>
      <c r="Z94" s="124"/>
      <c r="AA94" s="124"/>
      <c r="AB94" s="124"/>
      <c r="AC94" s="124"/>
      <c r="AD94" s="124"/>
      <c r="AE94" s="124"/>
      <c r="AF94" s="124"/>
      <c r="AG94" s="124"/>
      <c r="AH94" s="124"/>
      <c r="AI94" s="124"/>
      <c r="AJ94" s="124"/>
      <c r="AK94" s="125"/>
      <c r="AL94" s="126" t="s">
        <v>86</v>
      </c>
      <c r="AM94" s="127"/>
      <c r="AN94" s="127"/>
      <c r="AO94" s="127"/>
      <c r="AP94" s="127"/>
      <c r="AQ94" s="127"/>
      <c r="AR94" s="127"/>
      <c r="AS94" s="127"/>
      <c r="AT94" s="127"/>
      <c r="AU94" s="127"/>
      <c r="AV94" s="127"/>
      <c r="AW94" s="127"/>
      <c r="AX94" s="127"/>
      <c r="AY94" s="127"/>
      <c r="AZ94" s="127"/>
      <c r="BA94" s="127"/>
      <c r="BB94" s="127"/>
      <c r="BC94" s="127"/>
      <c r="BD94" s="127"/>
      <c r="BE94" s="127"/>
      <c r="BF94" s="127"/>
      <c r="BG94" s="127"/>
      <c r="BH94" s="128"/>
      <c r="BI94" s="383" t="s">
        <v>91</v>
      </c>
      <c r="BJ94" s="384"/>
      <c r="BK94" s="384"/>
      <c r="BL94" s="384"/>
      <c r="BM94" s="384"/>
      <c r="BN94" s="384" t="s">
        <v>45</v>
      </c>
      <c r="BO94" s="385"/>
      <c r="BP94" s="385"/>
      <c r="BQ94" s="385"/>
      <c r="BR94" s="385"/>
      <c r="BS94" s="385"/>
      <c r="BT94" s="384" t="s">
        <v>30</v>
      </c>
      <c r="BU94" s="384"/>
      <c r="BV94" s="384"/>
      <c r="BW94" s="56"/>
      <c r="BX94" s="169" t="str">
        <f>IF(OR(BO94="",BO96=""),"",IF(AND(BO94&lt;=15,BO96&gt;=9.5),"○",""))</f>
        <v/>
      </c>
      <c r="BY94" s="170"/>
      <c r="BZ94" s="170"/>
      <c r="CA94" s="170"/>
      <c r="CB94" s="171"/>
      <c r="CC94" s="175" t="str">
        <f>IF(OR(BO94="",BO96=""),"",IF(OR(BO94&gt;15,BO96&lt;9.5),"○",""))</f>
        <v/>
      </c>
      <c r="CD94" s="170"/>
      <c r="CE94" s="170"/>
      <c r="CF94" s="170"/>
      <c r="CG94" s="176"/>
      <c r="CH94" s="123" t="s">
        <v>94</v>
      </c>
      <c r="CI94" s="124"/>
      <c r="CJ94" s="124"/>
      <c r="CK94" s="124"/>
      <c r="CL94" s="124"/>
      <c r="CM94" s="124"/>
      <c r="CN94" s="124"/>
      <c r="CO94" s="124"/>
      <c r="CP94" s="124"/>
      <c r="CQ94" s="124"/>
      <c r="CR94" s="124"/>
      <c r="CS94" s="124"/>
      <c r="CT94" s="124"/>
      <c r="CU94" s="124"/>
      <c r="CV94" s="124"/>
      <c r="CW94" s="124"/>
      <c r="CX94" s="124"/>
      <c r="CY94" s="125"/>
    </row>
    <row r="95" spans="5:115" ht="6.6" customHeight="1" x14ac:dyDescent="0.15">
      <c r="E95" s="154"/>
      <c r="F95" s="155"/>
      <c r="G95" s="126"/>
      <c r="H95" s="127"/>
      <c r="I95" s="127"/>
      <c r="J95" s="127"/>
      <c r="K95" s="127"/>
      <c r="L95" s="128"/>
      <c r="M95" s="126"/>
      <c r="N95" s="127"/>
      <c r="O95" s="127"/>
      <c r="P95" s="127"/>
      <c r="Q95" s="127"/>
      <c r="R95" s="127"/>
      <c r="S95" s="127"/>
      <c r="T95" s="127"/>
      <c r="U95" s="127"/>
      <c r="V95" s="127"/>
      <c r="W95" s="128"/>
      <c r="X95" s="126"/>
      <c r="Y95" s="127"/>
      <c r="Z95" s="127"/>
      <c r="AA95" s="127"/>
      <c r="AB95" s="127"/>
      <c r="AC95" s="127"/>
      <c r="AD95" s="127"/>
      <c r="AE95" s="127"/>
      <c r="AF95" s="127"/>
      <c r="AG95" s="127"/>
      <c r="AH95" s="127"/>
      <c r="AI95" s="127"/>
      <c r="AJ95" s="127"/>
      <c r="AK95" s="128"/>
      <c r="AL95" s="126"/>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8"/>
      <c r="BI95" s="377"/>
      <c r="BJ95" s="378"/>
      <c r="BK95" s="378"/>
      <c r="BL95" s="378"/>
      <c r="BM95" s="378"/>
      <c r="BN95" s="378"/>
      <c r="BO95" s="386"/>
      <c r="BP95" s="386"/>
      <c r="BQ95" s="386"/>
      <c r="BR95" s="386"/>
      <c r="BS95" s="386"/>
      <c r="BT95" s="378"/>
      <c r="BU95" s="378"/>
      <c r="BV95" s="378"/>
      <c r="BW95" s="39"/>
      <c r="BX95" s="164"/>
      <c r="BY95" s="143"/>
      <c r="BZ95" s="143"/>
      <c r="CA95" s="143"/>
      <c r="CB95" s="172"/>
      <c r="CC95" s="159"/>
      <c r="CD95" s="143"/>
      <c r="CE95" s="143"/>
      <c r="CF95" s="143"/>
      <c r="CG95" s="144"/>
      <c r="CH95" s="126"/>
      <c r="CI95" s="127"/>
      <c r="CJ95" s="127"/>
      <c r="CK95" s="127"/>
      <c r="CL95" s="127"/>
      <c r="CM95" s="127"/>
      <c r="CN95" s="127"/>
      <c r="CO95" s="127"/>
      <c r="CP95" s="127"/>
      <c r="CQ95" s="127"/>
      <c r="CR95" s="127"/>
      <c r="CS95" s="127"/>
      <c r="CT95" s="127"/>
      <c r="CU95" s="127"/>
      <c r="CV95" s="127"/>
      <c r="CW95" s="127"/>
      <c r="CX95" s="127"/>
      <c r="CY95" s="128"/>
    </row>
    <row r="96" spans="5:115" ht="6.6" customHeight="1" x14ac:dyDescent="0.15">
      <c r="E96" s="154"/>
      <c r="F96" s="155"/>
      <c r="G96" s="126"/>
      <c r="H96" s="127"/>
      <c r="I96" s="127"/>
      <c r="J96" s="127"/>
      <c r="K96" s="127"/>
      <c r="L96" s="128"/>
      <c r="M96" s="126"/>
      <c r="N96" s="127"/>
      <c r="O96" s="127"/>
      <c r="P96" s="127"/>
      <c r="Q96" s="127"/>
      <c r="R96" s="127"/>
      <c r="S96" s="127"/>
      <c r="T96" s="127"/>
      <c r="U96" s="127"/>
      <c r="V96" s="127"/>
      <c r="W96" s="128"/>
      <c r="X96" s="126"/>
      <c r="Y96" s="127"/>
      <c r="Z96" s="127"/>
      <c r="AA96" s="127"/>
      <c r="AB96" s="127"/>
      <c r="AC96" s="127"/>
      <c r="AD96" s="127"/>
      <c r="AE96" s="127"/>
      <c r="AF96" s="127"/>
      <c r="AG96" s="127"/>
      <c r="AH96" s="127"/>
      <c r="AI96" s="127"/>
      <c r="AJ96" s="127"/>
      <c r="AK96" s="128"/>
      <c r="AL96" s="308" t="s">
        <v>219</v>
      </c>
      <c r="AM96" s="309"/>
      <c r="AN96" s="309"/>
      <c r="AO96" s="309"/>
      <c r="AP96" s="309"/>
      <c r="AQ96" s="309"/>
      <c r="AR96" s="309"/>
      <c r="AS96" s="309"/>
      <c r="AT96" s="309"/>
      <c r="AU96" s="309"/>
      <c r="AV96" s="309"/>
      <c r="AW96" s="309"/>
      <c r="AX96" s="309"/>
      <c r="AY96" s="309"/>
      <c r="AZ96" s="309"/>
      <c r="BA96" s="309"/>
      <c r="BB96" s="309"/>
      <c r="BC96" s="309"/>
      <c r="BD96" s="309"/>
      <c r="BE96" s="309"/>
      <c r="BF96" s="309"/>
      <c r="BG96" s="309"/>
      <c r="BH96" s="310"/>
      <c r="BI96" s="377" t="s">
        <v>92</v>
      </c>
      <c r="BJ96" s="378"/>
      <c r="BK96" s="378"/>
      <c r="BL96" s="378"/>
      <c r="BM96" s="378"/>
      <c r="BN96" s="378" t="s">
        <v>93</v>
      </c>
      <c r="BO96" s="379"/>
      <c r="BP96" s="379"/>
      <c r="BQ96" s="379"/>
      <c r="BR96" s="379"/>
      <c r="BS96" s="379"/>
      <c r="BT96" s="378" t="s">
        <v>30</v>
      </c>
      <c r="BU96" s="378"/>
      <c r="BV96" s="378"/>
      <c r="BW96" s="39"/>
      <c r="BX96" s="164"/>
      <c r="BY96" s="143"/>
      <c r="BZ96" s="143"/>
      <c r="CA96" s="143"/>
      <c r="CB96" s="172"/>
      <c r="CC96" s="159"/>
      <c r="CD96" s="143"/>
      <c r="CE96" s="143"/>
      <c r="CF96" s="143"/>
      <c r="CG96" s="144"/>
      <c r="CH96" s="126"/>
      <c r="CI96" s="127"/>
      <c r="CJ96" s="127"/>
      <c r="CK96" s="127"/>
      <c r="CL96" s="127"/>
      <c r="CM96" s="127"/>
      <c r="CN96" s="127"/>
      <c r="CO96" s="127"/>
      <c r="CP96" s="127"/>
      <c r="CQ96" s="127"/>
      <c r="CR96" s="127"/>
      <c r="CS96" s="127"/>
      <c r="CT96" s="127"/>
      <c r="CU96" s="127"/>
      <c r="CV96" s="127"/>
      <c r="CW96" s="127"/>
      <c r="CX96" s="127"/>
      <c r="CY96" s="128"/>
    </row>
    <row r="97" spans="5:103" ht="6.6" customHeight="1" x14ac:dyDescent="0.15">
      <c r="E97" s="154"/>
      <c r="F97" s="155"/>
      <c r="G97" s="126"/>
      <c r="H97" s="127"/>
      <c r="I97" s="127"/>
      <c r="J97" s="127"/>
      <c r="K97" s="127"/>
      <c r="L97" s="128"/>
      <c r="M97" s="126"/>
      <c r="N97" s="127"/>
      <c r="O97" s="127"/>
      <c r="P97" s="127"/>
      <c r="Q97" s="127"/>
      <c r="R97" s="127"/>
      <c r="S97" s="127"/>
      <c r="T97" s="127"/>
      <c r="U97" s="127"/>
      <c r="V97" s="127"/>
      <c r="W97" s="128"/>
      <c r="X97" s="126"/>
      <c r="Y97" s="127"/>
      <c r="Z97" s="127"/>
      <c r="AA97" s="127"/>
      <c r="AB97" s="127"/>
      <c r="AC97" s="127"/>
      <c r="AD97" s="127"/>
      <c r="AE97" s="127"/>
      <c r="AF97" s="127"/>
      <c r="AG97" s="127"/>
      <c r="AH97" s="127"/>
      <c r="AI97" s="127"/>
      <c r="AJ97" s="127"/>
      <c r="AK97" s="128"/>
      <c r="AL97" s="308"/>
      <c r="AM97" s="309"/>
      <c r="AN97" s="309"/>
      <c r="AO97" s="309"/>
      <c r="AP97" s="309"/>
      <c r="AQ97" s="309"/>
      <c r="AR97" s="309"/>
      <c r="AS97" s="309"/>
      <c r="AT97" s="309"/>
      <c r="AU97" s="309"/>
      <c r="AV97" s="309"/>
      <c r="AW97" s="309"/>
      <c r="AX97" s="309"/>
      <c r="AY97" s="309"/>
      <c r="AZ97" s="309"/>
      <c r="BA97" s="309"/>
      <c r="BB97" s="309"/>
      <c r="BC97" s="309"/>
      <c r="BD97" s="309"/>
      <c r="BE97" s="309"/>
      <c r="BF97" s="309"/>
      <c r="BG97" s="309"/>
      <c r="BH97" s="310"/>
      <c r="BI97" s="377"/>
      <c r="BJ97" s="378"/>
      <c r="BK97" s="378"/>
      <c r="BL97" s="378"/>
      <c r="BM97" s="378"/>
      <c r="BN97" s="378"/>
      <c r="BO97" s="381"/>
      <c r="BP97" s="381"/>
      <c r="BQ97" s="381"/>
      <c r="BR97" s="381"/>
      <c r="BS97" s="381"/>
      <c r="BT97" s="378"/>
      <c r="BU97" s="378"/>
      <c r="BV97" s="378"/>
      <c r="BW97" s="39"/>
      <c r="BX97" s="164"/>
      <c r="BY97" s="143"/>
      <c r="BZ97" s="143"/>
      <c r="CA97" s="143"/>
      <c r="CB97" s="172"/>
      <c r="CC97" s="159"/>
      <c r="CD97" s="143"/>
      <c r="CE97" s="143"/>
      <c r="CF97" s="143"/>
      <c r="CG97" s="144"/>
      <c r="CH97" s="126"/>
      <c r="CI97" s="127"/>
      <c r="CJ97" s="127"/>
      <c r="CK97" s="127"/>
      <c r="CL97" s="127"/>
      <c r="CM97" s="127"/>
      <c r="CN97" s="127"/>
      <c r="CO97" s="127"/>
      <c r="CP97" s="127"/>
      <c r="CQ97" s="127"/>
      <c r="CR97" s="127"/>
      <c r="CS97" s="127"/>
      <c r="CT97" s="127"/>
      <c r="CU97" s="127"/>
      <c r="CV97" s="127"/>
      <c r="CW97" s="127"/>
      <c r="CX97" s="127"/>
      <c r="CY97" s="128"/>
    </row>
    <row r="98" spans="5:103" ht="6.6" customHeight="1" x14ac:dyDescent="0.15">
      <c r="E98" s="156"/>
      <c r="F98" s="157"/>
      <c r="G98" s="129"/>
      <c r="H98" s="130"/>
      <c r="I98" s="130"/>
      <c r="J98" s="130"/>
      <c r="K98" s="130"/>
      <c r="L98" s="131"/>
      <c r="M98" s="129"/>
      <c r="N98" s="130"/>
      <c r="O98" s="130"/>
      <c r="P98" s="130"/>
      <c r="Q98" s="130"/>
      <c r="R98" s="130"/>
      <c r="S98" s="130"/>
      <c r="T98" s="130"/>
      <c r="U98" s="130"/>
      <c r="V98" s="130"/>
      <c r="W98" s="131"/>
      <c r="X98" s="129"/>
      <c r="Y98" s="130"/>
      <c r="Z98" s="130"/>
      <c r="AA98" s="130"/>
      <c r="AB98" s="130"/>
      <c r="AC98" s="130"/>
      <c r="AD98" s="130"/>
      <c r="AE98" s="130"/>
      <c r="AF98" s="130"/>
      <c r="AG98" s="130"/>
      <c r="AH98" s="130"/>
      <c r="AI98" s="130"/>
      <c r="AJ98" s="130"/>
      <c r="AK98" s="131"/>
      <c r="AL98" s="38"/>
      <c r="AM98" s="47"/>
      <c r="AN98" s="47"/>
      <c r="AO98" s="47"/>
      <c r="AP98" s="47"/>
      <c r="AQ98" s="47"/>
      <c r="AR98" s="47"/>
      <c r="AS98" s="47"/>
      <c r="AT98" s="47"/>
      <c r="AU98" s="47"/>
      <c r="AV98" s="47"/>
      <c r="AW98" s="47"/>
      <c r="AX98" s="47"/>
      <c r="AY98" s="47"/>
      <c r="AZ98" s="47"/>
      <c r="BA98" s="47"/>
      <c r="BB98" s="47"/>
      <c r="BC98" s="47"/>
      <c r="BD98" s="47"/>
      <c r="BE98" s="47"/>
      <c r="BF98" s="47"/>
      <c r="BG98" s="47"/>
      <c r="BH98" s="39"/>
      <c r="BI98" s="38"/>
      <c r="BJ98" s="47"/>
      <c r="BK98" s="47"/>
      <c r="BL98" s="47"/>
      <c r="BM98" s="47"/>
      <c r="BN98" s="47"/>
      <c r="BO98" s="47"/>
      <c r="BP98" s="47"/>
      <c r="BQ98" s="47"/>
      <c r="BR98" s="47"/>
      <c r="BS98" s="47"/>
      <c r="BT98" s="47"/>
      <c r="BU98" s="47"/>
      <c r="BV98" s="47"/>
      <c r="BW98" s="39"/>
      <c r="BX98" s="173"/>
      <c r="BY98" s="161"/>
      <c r="BZ98" s="161"/>
      <c r="CA98" s="161"/>
      <c r="CB98" s="174"/>
      <c r="CC98" s="160"/>
      <c r="CD98" s="161"/>
      <c r="CE98" s="161"/>
      <c r="CF98" s="161"/>
      <c r="CG98" s="162"/>
      <c r="CH98" s="129"/>
      <c r="CI98" s="130"/>
      <c r="CJ98" s="130"/>
      <c r="CK98" s="130"/>
      <c r="CL98" s="130"/>
      <c r="CM98" s="130"/>
      <c r="CN98" s="130"/>
      <c r="CO98" s="130"/>
      <c r="CP98" s="130"/>
      <c r="CQ98" s="130"/>
      <c r="CR98" s="130"/>
      <c r="CS98" s="130"/>
      <c r="CT98" s="130"/>
      <c r="CU98" s="130"/>
      <c r="CV98" s="130"/>
      <c r="CW98" s="130"/>
      <c r="CX98" s="130"/>
      <c r="CY98" s="131"/>
    </row>
    <row r="99" spans="5:103" ht="6.6" customHeight="1" x14ac:dyDescent="0.15">
      <c r="E99" s="152" t="s">
        <v>73</v>
      </c>
      <c r="F99" s="153"/>
      <c r="G99" s="123" t="s">
        <v>160</v>
      </c>
      <c r="H99" s="124"/>
      <c r="I99" s="124"/>
      <c r="J99" s="124"/>
      <c r="K99" s="124"/>
      <c r="L99" s="125"/>
      <c r="M99" s="259" t="s">
        <v>6</v>
      </c>
      <c r="N99" s="260"/>
      <c r="O99" s="260"/>
      <c r="P99" s="260"/>
      <c r="Q99" s="260"/>
      <c r="R99" s="260"/>
      <c r="S99" s="260"/>
      <c r="T99" s="260"/>
      <c r="U99" s="260"/>
      <c r="V99" s="260"/>
      <c r="W99" s="261"/>
      <c r="X99" s="132" t="s">
        <v>8</v>
      </c>
      <c r="Y99" s="133"/>
      <c r="Z99" s="133"/>
      <c r="AA99" s="133"/>
      <c r="AB99" s="133"/>
      <c r="AC99" s="133"/>
      <c r="AD99" s="133"/>
      <c r="AE99" s="133"/>
      <c r="AF99" s="133"/>
      <c r="AG99" s="133"/>
      <c r="AH99" s="133"/>
      <c r="AI99" s="133"/>
      <c r="AJ99" s="133"/>
      <c r="AK99" s="134"/>
      <c r="AL99" s="114" t="s">
        <v>38</v>
      </c>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6"/>
      <c r="BI99" s="114"/>
      <c r="BJ99" s="115"/>
      <c r="BK99" s="115"/>
      <c r="BL99" s="115"/>
      <c r="BM99" s="115"/>
      <c r="BN99" s="115"/>
      <c r="BO99" s="115"/>
      <c r="BP99" s="115"/>
      <c r="BQ99" s="115"/>
      <c r="BR99" s="115"/>
      <c r="BS99" s="115"/>
      <c r="BT99" s="115"/>
      <c r="BU99" s="115"/>
      <c r="BV99" s="115"/>
      <c r="BW99" s="116"/>
      <c r="BX99" s="211"/>
      <c r="BY99" s="165"/>
      <c r="BZ99" s="165"/>
      <c r="CA99" s="165"/>
      <c r="CB99" s="323"/>
      <c r="CC99" s="212"/>
      <c r="CD99" s="165"/>
      <c r="CE99" s="165"/>
      <c r="CF99" s="165"/>
      <c r="CG99" s="213"/>
      <c r="CH99" s="96" t="s">
        <v>34</v>
      </c>
      <c r="CI99" s="96"/>
      <c r="CJ99" s="96"/>
      <c r="CK99" s="96"/>
      <c r="CL99" s="96"/>
      <c r="CM99" s="96"/>
      <c r="CN99" s="96"/>
      <c r="CO99" s="96"/>
      <c r="CP99" s="96"/>
      <c r="CQ99" s="96"/>
      <c r="CR99" s="96"/>
      <c r="CS99" s="96"/>
      <c r="CT99" s="96"/>
      <c r="CU99" s="96"/>
      <c r="CV99" s="96"/>
      <c r="CW99" s="96"/>
      <c r="CX99" s="96"/>
      <c r="CY99" s="96"/>
    </row>
    <row r="100" spans="5:103" ht="6.6" customHeight="1" x14ac:dyDescent="0.15">
      <c r="E100" s="154"/>
      <c r="F100" s="155"/>
      <c r="G100" s="126"/>
      <c r="H100" s="127"/>
      <c r="I100" s="127"/>
      <c r="J100" s="127"/>
      <c r="K100" s="127"/>
      <c r="L100" s="128"/>
      <c r="M100" s="235"/>
      <c r="N100" s="236"/>
      <c r="O100" s="236"/>
      <c r="P100" s="236"/>
      <c r="Q100" s="236"/>
      <c r="R100" s="236"/>
      <c r="S100" s="236"/>
      <c r="T100" s="236"/>
      <c r="U100" s="236"/>
      <c r="V100" s="236"/>
      <c r="W100" s="237"/>
      <c r="X100" s="135"/>
      <c r="Y100" s="136"/>
      <c r="Z100" s="136"/>
      <c r="AA100" s="136"/>
      <c r="AB100" s="136"/>
      <c r="AC100" s="136"/>
      <c r="AD100" s="136"/>
      <c r="AE100" s="136"/>
      <c r="AF100" s="136"/>
      <c r="AG100" s="136"/>
      <c r="AH100" s="136"/>
      <c r="AI100" s="136"/>
      <c r="AJ100" s="136"/>
      <c r="AK100" s="137"/>
      <c r="AL100" s="117"/>
      <c r="AM100" s="118"/>
      <c r="AN100" s="118"/>
      <c r="AO100" s="118"/>
      <c r="AP100" s="118"/>
      <c r="AQ100" s="118"/>
      <c r="AR100" s="118"/>
      <c r="AS100" s="118"/>
      <c r="AT100" s="118"/>
      <c r="AU100" s="118"/>
      <c r="AV100" s="118"/>
      <c r="AW100" s="118"/>
      <c r="AX100" s="118"/>
      <c r="AY100" s="118"/>
      <c r="AZ100" s="118"/>
      <c r="BA100" s="118"/>
      <c r="BB100" s="118"/>
      <c r="BC100" s="118"/>
      <c r="BD100" s="118"/>
      <c r="BE100" s="118"/>
      <c r="BF100" s="118"/>
      <c r="BG100" s="118"/>
      <c r="BH100" s="119"/>
      <c r="BI100" s="117"/>
      <c r="BJ100" s="118"/>
      <c r="BK100" s="118"/>
      <c r="BL100" s="118"/>
      <c r="BM100" s="118"/>
      <c r="BN100" s="118"/>
      <c r="BO100" s="118"/>
      <c r="BP100" s="118"/>
      <c r="BQ100" s="118"/>
      <c r="BR100" s="118"/>
      <c r="BS100" s="118"/>
      <c r="BT100" s="118"/>
      <c r="BU100" s="118"/>
      <c r="BV100" s="118"/>
      <c r="BW100" s="119"/>
      <c r="BX100" s="244"/>
      <c r="BY100" s="163"/>
      <c r="BZ100" s="163"/>
      <c r="CA100" s="163"/>
      <c r="CB100" s="324"/>
      <c r="CC100" s="272"/>
      <c r="CD100" s="163"/>
      <c r="CE100" s="163"/>
      <c r="CF100" s="163"/>
      <c r="CG100" s="196"/>
      <c r="CH100" s="96"/>
      <c r="CI100" s="96"/>
      <c r="CJ100" s="96"/>
      <c r="CK100" s="96"/>
      <c r="CL100" s="96"/>
      <c r="CM100" s="96"/>
      <c r="CN100" s="96"/>
      <c r="CO100" s="96"/>
      <c r="CP100" s="96"/>
      <c r="CQ100" s="96"/>
      <c r="CR100" s="96"/>
      <c r="CS100" s="96"/>
      <c r="CT100" s="96"/>
      <c r="CU100" s="96"/>
      <c r="CV100" s="96"/>
      <c r="CW100" s="96"/>
      <c r="CX100" s="96"/>
      <c r="CY100" s="96"/>
    </row>
    <row r="101" spans="5:103" ht="6.6" customHeight="1" x14ac:dyDescent="0.15">
      <c r="E101" s="154"/>
      <c r="F101" s="155"/>
      <c r="G101" s="126"/>
      <c r="H101" s="127"/>
      <c r="I101" s="127"/>
      <c r="J101" s="127"/>
      <c r="K101" s="127"/>
      <c r="L101" s="128"/>
      <c r="M101" s="235"/>
      <c r="N101" s="236"/>
      <c r="O101" s="236"/>
      <c r="P101" s="236"/>
      <c r="Q101" s="236"/>
      <c r="R101" s="236"/>
      <c r="S101" s="236"/>
      <c r="T101" s="236"/>
      <c r="U101" s="236"/>
      <c r="V101" s="236"/>
      <c r="W101" s="237"/>
      <c r="X101" s="135"/>
      <c r="Y101" s="136"/>
      <c r="Z101" s="136"/>
      <c r="AA101" s="136"/>
      <c r="AB101" s="136"/>
      <c r="AC101" s="136"/>
      <c r="AD101" s="136"/>
      <c r="AE101" s="136"/>
      <c r="AF101" s="136"/>
      <c r="AG101" s="136"/>
      <c r="AH101" s="136"/>
      <c r="AI101" s="136"/>
      <c r="AJ101" s="136"/>
      <c r="AK101" s="137"/>
      <c r="AL101" s="117" t="s">
        <v>87</v>
      </c>
      <c r="AM101" s="118"/>
      <c r="AN101" s="118"/>
      <c r="AO101" s="118"/>
      <c r="AP101" s="118"/>
      <c r="AQ101" s="118"/>
      <c r="AR101" s="118"/>
      <c r="AS101" s="118"/>
      <c r="AT101" s="118"/>
      <c r="AU101" s="118"/>
      <c r="AV101" s="118"/>
      <c r="AW101" s="118"/>
      <c r="AX101" s="118"/>
      <c r="AY101" s="118"/>
      <c r="AZ101" s="118"/>
      <c r="BA101" s="118"/>
      <c r="BB101" s="118"/>
      <c r="BC101" s="118"/>
      <c r="BD101" s="118"/>
      <c r="BE101" s="118"/>
      <c r="BF101" s="118"/>
      <c r="BG101" s="118"/>
      <c r="BH101" s="119"/>
      <c r="BI101" s="117"/>
      <c r="BJ101" s="118"/>
      <c r="BK101" s="118"/>
      <c r="BL101" s="118"/>
      <c r="BM101" s="118"/>
      <c r="BN101" s="118"/>
      <c r="BO101" s="118"/>
      <c r="BP101" s="118"/>
      <c r="BQ101" s="118"/>
      <c r="BR101" s="118"/>
      <c r="BS101" s="118"/>
      <c r="BT101" s="118"/>
      <c r="BU101" s="118"/>
      <c r="BV101" s="118"/>
      <c r="BW101" s="119"/>
      <c r="BX101" s="244"/>
      <c r="BY101" s="163"/>
      <c r="BZ101" s="163"/>
      <c r="CA101" s="163"/>
      <c r="CB101" s="324"/>
      <c r="CC101" s="272"/>
      <c r="CD101" s="163"/>
      <c r="CE101" s="163"/>
      <c r="CF101" s="163"/>
      <c r="CG101" s="196"/>
      <c r="CH101" s="96"/>
      <c r="CI101" s="96"/>
      <c r="CJ101" s="96"/>
      <c r="CK101" s="96"/>
      <c r="CL101" s="96"/>
      <c r="CM101" s="96"/>
      <c r="CN101" s="96"/>
      <c r="CO101" s="96"/>
      <c r="CP101" s="96"/>
      <c r="CQ101" s="96"/>
      <c r="CR101" s="96"/>
      <c r="CS101" s="96"/>
      <c r="CT101" s="96"/>
      <c r="CU101" s="96"/>
      <c r="CV101" s="96"/>
      <c r="CW101" s="96"/>
      <c r="CX101" s="96"/>
      <c r="CY101" s="96"/>
    </row>
    <row r="102" spans="5:103" ht="6.6" customHeight="1" x14ac:dyDescent="0.15">
      <c r="E102" s="154"/>
      <c r="F102" s="155"/>
      <c r="G102" s="126"/>
      <c r="H102" s="127"/>
      <c r="I102" s="127"/>
      <c r="J102" s="127"/>
      <c r="K102" s="127"/>
      <c r="L102" s="128"/>
      <c r="M102" s="262"/>
      <c r="N102" s="263"/>
      <c r="O102" s="263"/>
      <c r="P102" s="263"/>
      <c r="Q102" s="263"/>
      <c r="R102" s="263"/>
      <c r="S102" s="263"/>
      <c r="T102" s="263"/>
      <c r="U102" s="263"/>
      <c r="V102" s="263"/>
      <c r="W102" s="264"/>
      <c r="X102" s="166"/>
      <c r="Y102" s="167"/>
      <c r="Z102" s="167"/>
      <c r="AA102" s="167"/>
      <c r="AB102" s="167"/>
      <c r="AC102" s="167"/>
      <c r="AD102" s="167"/>
      <c r="AE102" s="167"/>
      <c r="AF102" s="167"/>
      <c r="AG102" s="167"/>
      <c r="AH102" s="167"/>
      <c r="AI102" s="167"/>
      <c r="AJ102" s="167"/>
      <c r="AK102" s="168"/>
      <c r="AL102" s="222"/>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4"/>
      <c r="BI102" s="222"/>
      <c r="BJ102" s="223"/>
      <c r="BK102" s="223"/>
      <c r="BL102" s="223"/>
      <c r="BM102" s="223"/>
      <c r="BN102" s="223"/>
      <c r="BO102" s="223"/>
      <c r="BP102" s="223"/>
      <c r="BQ102" s="223"/>
      <c r="BR102" s="223"/>
      <c r="BS102" s="223"/>
      <c r="BT102" s="223"/>
      <c r="BU102" s="223"/>
      <c r="BV102" s="223"/>
      <c r="BW102" s="224"/>
      <c r="BX102" s="104"/>
      <c r="BY102" s="105"/>
      <c r="BZ102" s="105"/>
      <c r="CA102" s="105"/>
      <c r="CB102" s="106"/>
      <c r="CC102" s="109"/>
      <c r="CD102" s="105"/>
      <c r="CE102" s="105"/>
      <c r="CF102" s="105"/>
      <c r="CG102" s="110"/>
      <c r="CH102" s="96"/>
      <c r="CI102" s="96"/>
      <c r="CJ102" s="96"/>
      <c r="CK102" s="96"/>
      <c r="CL102" s="96"/>
      <c r="CM102" s="96"/>
      <c r="CN102" s="96"/>
      <c r="CO102" s="96"/>
      <c r="CP102" s="96"/>
      <c r="CQ102" s="96"/>
      <c r="CR102" s="96"/>
      <c r="CS102" s="96"/>
      <c r="CT102" s="96"/>
      <c r="CU102" s="96"/>
      <c r="CV102" s="96"/>
      <c r="CW102" s="96"/>
      <c r="CX102" s="96"/>
      <c r="CY102" s="96"/>
    </row>
    <row r="103" spans="5:103" ht="6.6" customHeight="1" x14ac:dyDescent="0.15">
      <c r="E103" s="154"/>
      <c r="F103" s="155"/>
      <c r="G103" s="126"/>
      <c r="H103" s="127"/>
      <c r="I103" s="127"/>
      <c r="J103" s="127"/>
      <c r="K103" s="127"/>
      <c r="L103" s="128"/>
      <c r="M103" s="232" t="s">
        <v>9</v>
      </c>
      <c r="N103" s="233"/>
      <c r="O103" s="233"/>
      <c r="P103" s="233"/>
      <c r="Q103" s="233"/>
      <c r="R103" s="233"/>
      <c r="S103" s="233"/>
      <c r="T103" s="233"/>
      <c r="U103" s="233"/>
      <c r="V103" s="233"/>
      <c r="W103" s="234"/>
      <c r="X103" s="229" t="s">
        <v>39</v>
      </c>
      <c r="Y103" s="230"/>
      <c r="Z103" s="230"/>
      <c r="AA103" s="230"/>
      <c r="AB103" s="230"/>
      <c r="AC103" s="230"/>
      <c r="AD103" s="230"/>
      <c r="AE103" s="230"/>
      <c r="AF103" s="230"/>
      <c r="AG103" s="230"/>
      <c r="AH103" s="230"/>
      <c r="AI103" s="230"/>
      <c r="AJ103" s="230"/>
      <c r="AK103" s="231"/>
      <c r="AL103" s="251" t="s">
        <v>88</v>
      </c>
      <c r="AM103" s="252"/>
      <c r="AN103" s="252"/>
      <c r="AO103" s="252"/>
      <c r="AP103" s="252"/>
      <c r="AQ103" s="252"/>
      <c r="AR103" s="252"/>
      <c r="AS103" s="252"/>
      <c r="AT103" s="252"/>
      <c r="AU103" s="252"/>
      <c r="AV103" s="252"/>
      <c r="AW103" s="252"/>
      <c r="AX103" s="252"/>
      <c r="AY103" s="252"/>
      <c r="AZ103" s="252"/>
      <c r="BA103" s="252"/>
      <c r="BB103" s="252"/>
      <c r="BC103" s="252"/>
      <c r="BD103" s="252"/>
      <c r="BE103" s="252"/>
      <c r="BF103" s="252"/>
      <c r="BG103" s="252"/>
      <c r="BH103" s="253"/>
      <c r="BI103" s="232" t="s">
        <v>123</v>
      </c>
      <c r="BJ103" s="233"/>
      <c r="BK103" s="233"/>
      <c r="BL103" s="233"/>
      <c r="BM103" s="233"/>
      <c r="BN103" s="233"/>
      <c r="BO103" s="233"/>
      <c r="BP103" s="233"/>
      <c r="BQ103" s="233"/>
      <c r="BR103" s="233"/>
      <c r="BS103" s="233"/>
      <c r="BT103" s="233"/>
      <c r="BU103" s="233"/>
      <c r="BV103" s="233"/>
      <c r="BW103" s="234"/>
      <c r="BX103" s="177" t="str">
        <f>IF(BK105="","",IF(BK105&gt;=AU105,"○",""))</f>
        <v/>
      </c>
      <c r="BY103" s="141"/>
      <c r="BZ103" s="141"/>
      <c r="CA103" s="141"/>
      <c r="CB103" s="141"/>
      <c r="CC103" s="158" t="str">
        <f>IF(BK105="","",IF(BK105&lt;AU105,"○",""))</f>
        <v/>
      </c>
      <c r="CD103" s="141"/>
      <c r="CE103" s="141"/>
      <c r="CF103" s="141"/>
      <c r="CG103" s="142"/>
      <c r="CH103" s="100" t="s">
        <v>36</v>
      </c>
      <c r="CI103" s="100"/>
      <c r="CJ103" s="100"/>
      <c r="CK103" s="100"/>
      <c r="CL103" s="100"/>
      <c r="CM103" s="100"/>
      <c r="CN103" s="100"/>
      <c r="CO103" s="100"/>
      <c r="CP103" s="100"/>
      <c r="CQ103" s="100"/>
      <c r="CR103" s="100"/>
      <c r="CS103" s="100"/>
      <c r="CT103" s="100"/>
      <c r="CU103" s="100"/>
      <c r="CV103" s="100"/>
      <c r="CW103" s="100"/>
      <c r="CX103" s="100"/>
      <c r="CY103" s="100"/>
    </row>
    <row r="104" spans="5:103" ht="6.6" customHeight="1" x14ac:dyDescent="0.15">
      <c r="E104" s="154"/>
      <c r="F104" s="155"/>
      <c r="G104" s="126"/>
      <c r="H104" s="127"/>
      <c r="I104" s="127"/>
      <c r="J104" s="127"/>
      <c r="K104" s="127"/>
      <c r="L104" s="128"/>
      <c r="M104" s="235"/>
      <c r="N104" s="236"/>
      <c r="O104" s="236"/>
      <c r="P104" s="236"/>
      <c r="Q104" s="236"/>
      <c r="R104" s="236"/>
      <c r="S104" s="236"/>
      <c r="T104" s="236"/>
      <c r="U104" s="236"/>
      <c r="V104" s="236"/>
      <c r="W104" s="237"/>
      <c r="X104" s="126"/>
      <c r="Y104" s="127"/>
      <c r="Z104" s="127"/>
      <c r="AA104" s="127"/>
      <c r="AB104" s="127"/>
      <c r="AC104" s="127"/>
      <c r="AD104" s="127"/>
      <c r="AE104" s="127"/>
      <c r="AF104" s="127"/>
      <c r="AG104" s="127"/>
      <c r="AH104" s="127"/>
      <c r="AI104" s="127"/>
      <c r="AJ104" s="127"/>
      <c r="AK104" s="128"/>
      <c r="AL104" s="117"/>
      <c r="AM104" s="118"/>
      <c r="AN104" s="118"/>
      <c r="AO104" s="118"/>
      <c r="AP104" s="118"/>
      <c r="AQ104" s="118"/>
      <c r="AR104" s="118"/>
      <c r="AS104" s="118"/>
      <c r="AT104" s="118"/>
      <c r="AU104" s="118"/>
      <c r="AV104" s="118"/>
      <c r="AW104" s="118"/>
      <c r="AX104" s="118"/>
      <c r="AY104" s="118"/>
      <c r="AZ104" s="118"/>
      <c r="BA104" s="118"/>
      <c r="BB104" s="118"/>
      <c r="BC104" s="118"/>
      <c r="BD104" s="118"/>
      <c r="BE104" s="118"/>
      <c r="BF104" s="118"/>
      <c r="BG104" s="118"/>
      <c r="BH104" s="119"/>
      <c r="BI104" s="235"/>
      <c r="BJ104" s="236"/>
      <c r="BK104" s="236"/>
      <c r="BL104" s="236"/>
      <c r="BM104" s="236"/>
      <c r="BN104" s="236"/>
      <c r="BO104" s="236"/>
      <c r="BP104" s="236"/>
      <c r="BQ104" s="236"/>
      <c r="BR104" s="236"/>
      <c r="BS104" s="236"/>
      <c r="BT104" s="236"/>
      <c r="BU104" s="236"/>
      <c r="BV104" s="236"/>
      <c r="BW104" s="237"/>
      <c r="BX104" s="164"/>
      <c r="BY104" s="143"/>
      <c r="BZ104" s="143"/>
      <c r="CA104" s="143"/>
      <c r="CB104" s="143"/>
      <c r="CC104" s="159"/>
      <c r="CD104" s="143"/>
      <c r="CE104" s="143"/>
      <c r="CF104" s="143"/>
      <c r="CG104" s="144"/>
      <c r="CH104" s="100"/>
      <c r="CI104" s="100"/>
      <c r="CJ104" s="100"/>
      <c r="CK104" s="100"/>
      <c r="CL104" s="100"/>
      <c r="CM104" s="100"/>
      <c r="CN104" s="100"/>
      <c r="CO104" s="100"/>
      <c r="CP104" s="100"/>
      <c r="CQ104" s="100"/>
      <c r="CR104" s="100"/>
      <c r="CS104" s="100"/>
      <c r="CT104" s="100"/>
      <c r="CU104" s="100"/>
      <c r="CV104" s="100"/>
      <c r="CW104" s="100"/>
      <c r="CX104" s="100"/>
      <c r="CY104" s="100"/>
    </row>
    <row r="105" spans="5:103" ht="6.6" customHeight="1" x14ac:dyDescent="0.15">
      <c r="E105" s="154"/>
      <c r="F105" s="155"/>
      <c r="G105" s="126"/>
      <c r="H105" s="127"/>
      <c r="I105" s="127"/>
      <c r="J105" s="127"/>
      <c r="K105" s="127"/>
      <c r="L105" s="128"/>
      <c r="M105" s="235"/>
      <c r="N105" s="236"/>
      <c r="O105" s="236"/>
      <c r="P105" s="236"/>
      <c r="Q105" s="236"/>
      <c r="R105" s="236"/>
      <c r="S105" s="236"/>
      <c r="T105" s="236"/>
      <c r="U105" s="236"/>
      <c r="V105" s="236"/>
      <c r="W105" s="237"/>
      <c r="X105" s="126"/>
      <c r="Y105" s="127"/>
      <c r="Z105" s="127"/>
      <c r="AA105" s="127"/>
      <c r="AB105" s="127"/>
      <c r="AC105" s="127"/>
      <c r="AD105" s="127"/>
      <c r="AE105" s="127"/>
      <c r="AF105" s="127"/>
      <c r="AG105" s="127"/>
      <c r="AH105" s="127"/>
      <c r="AI105" s="127"/>
      <c r="AJ105" s="127"/>
      <c r="AK105" s="128"/>
      <c r="AL105" s="38"/>
      <c r="AM105" s="41"/>
      <c r="AN105" s="378" t="s">
        <v>89</v>
      </c>
      <c r="AO105" s="378"/>
      <c r="AP105" s="378"/>
      <c r="AQ105" s="378"/>
      <c r="AR105" s="378"/>
      <c r="AS105" s="378" t="s">
        <v>25</v>
      </c>
      <c r="AT105" s="378"/>
      <c r="AU105" s="378">
        <v>67.5</v>
      </c>
      <c r="AV105" s="378"/>
      <c r="AW105" s="378"/>
      <c r="AX105" s="378"/>
      <c r="AY105" s="378"/>
      <c r="AZ105" s="378"/>
      <c r="BA105" s="378" t="s">
        <v>40</v>
      </c>
      <c r="BB105" s="378"/>
      <c r="BC105" s="387"/>
      <c r="BD105" s="41"/>
      <c r="BE105" s="41"/>
      <c r="BF105" s="41"/>
      <c r="BG105" s="41"/>
      <c r="BH105" s="42"/>
      <c r="BI105" s="40"/>
      <c r="BJ105" s="57"/>
      <c r="BK105" s="379"/>
      <c r="BL105" s="379"/>
      <c r="BM105" s="379"/>
      <c r="BN105" s="379"/>
      <c r="BO105" s="379"/>
      <c r="BP105" s="379"/>
      <c r="BQ105" s="379"/>
      <c r="BR105" s="379"/>
      <c r="BS105" s="379"/>
      <c r="BT105" s="388" t="s">
        <v>40</v>
      </c>
      <c r="BU105" s="388"/>
      <c r="BV105" s="388"/>
      <c r="BW105" s="39"/>
      <c r="BX105" s="164"/>
      <c r="BY105" s="143"/>
      <c r="BZ105" s="143"/>
      <c r="CA105" s="143"/>
      <c r="CB105" s="143"/>
      <c r="CC105" s="159"/>
      <c r="CD105" s="143"/>
      <c r="CE105" s="143"/>
      <c r="CF105" s="143"/>
      <c r="CG105" s="144"/>
      <c r="CH105" s="100"/>
      <c r="CI105" s="100"/>
      <c r="CJ105" s="100"/>
      <c r="CK105" s="100"/>
      <c r="CL105" s="100"/>
      <c r="CM105" s="100"/>
      <c r="CN105" s="100"/>
      <c r="CO105" s="100"/>
      <c r="CP105" s="100"/>
      <c r="CQ105" s="100"/>
      <c r="CR105" s="100"/>
      <c r="CS105" s="100"/>
      <c r="CT105" s="100"/>
      <c r="CU105" s="100"/>
      <c r="CV105" s="100"/>
      <c r="CW105" s="100"/>
      <c r="CX105" s="100"/>
      <c r="CY105" s="100"/>
    </row>
    <row r="106" spans="5:103" ht="6.6" customHeight="1" x14ac:dyDescent="0.15">
      <c r="E106" s="154"/>
      <c r="F106" s="155"/>
      <c r="G106" s="126"/>
      <c r="H106" s="127"/>
      <c r="I106" s="127"/>
      <c r="J106" s="127"/>
      <c r="K106" s="127"/>
      <c r="L106" s="128"/>
      <c r="M106" s="235"/>
      <c r="N106" s="236"/>
      <c r="O106" s="236"/>
      <c r="P106" s="236"/>
      <c r="Q106" s="236"/>
      <c r="R106" s="236"/>
      <c r="S106" s="236"/>
      <c r="T106" s="236"/>
      <c r="U106" s="236"/>
      <c r="V106" s="236"/>
      <c r="W106" s="237"/>
      <c r="X106" s="126"/>
      <c r="Y106" s="127"/>
      <c r="Z106" s="127"/>
      <c r="AA106" s="127"/>
      <c r="AB106" s="127"/>
      <c r="AC106" s="127"/>
      <c r="AD106" s="127"/>
      <c r="AE106" s="127"/>
      <c r="AF106" s="127"/>
      <c r="AG106" s="127"/>
      <c r="AH106" s="127"/>
      <c r="AI106" s="127"/>
      <c r="AJ106" s="127"/>
      <c r="AK106" s="128"/>
      <c r="AL106" s="38"/>
      <c r="AM106" s="57"/>
      <c r="AN106" s="382"/>
      <c r="AO106" s="382"/>
      <c r="AP106" s="382"/>
      <c r="AQ106" s="382"/>
      <c r="AR106" s="382"/>
      <c r="AS106" s="382"/>
      <c r="AT106" s="382"/>
      <c r="AU106" s="382"/>
      <c r="AV106" s="382"/>
      <c r="AW106" s="382"/>
      <c r="AX106" s="382"/>
      <c r="AY106" s="382"/>
      <c r="AZ106" s="382"/>
      <c r="BA106" s="382"/>
      <c r="BB106" s="382"/>
      <c r="BC106" s="80"/>
      <c r="BD106" s="57"/>
      <c r="BE106" s="57"/>
      <c r="BF106" s="57"/>
      <c r="BG106" s="57"/>
      <c r="BH106" s="42"/>
      <c r="BI106" s="40"/>
      <c r="BJ106" s="57"/>
      <c r="BK106" s="381"/>
      <c r="BL106" s="381"/>
      <c r="BM106" s="381"/>
      <c r="BN106" s="381"/>
      <c r="BO106" s="381"/>
      <c r="BP106" s="381"/>
      <c r="BQ106" s="381"/>
      <c r="BR106" s="381"/>
      <c r="BS106" s="381"/>
      <c r="BT106" s="388"/>
      <c r="BU106" s="388"/>
      <c r="BV106" s="388"/>
      <c r="BW106" s="39"/>
      <c r="BX106" s="164"/>
      <c r="BY106" s="143"/>
      <c r="BZ106" s="143"/>
      <c r="CA106" s="143"/>
      <c r="CB106" s="143"/>
      <c r="CC106" s="159"/>
      <c r="CD106" s="143"/>
      <c r="CE106" s="143"/>
      <c r="CF106" s="143"/>
      <c r="CG106" s="144"/>
      <c r="CH106" s="100"/>
      <c r="CI106" s="100"/>
      <c r="CJ106" s="100"/>
      <c r="CK106" s="100"/>
      <c r="CL106" s="100"/>
      <c r="CM106" s="100"/>
      <c r="CN106" s="100"/>
      <c r="CO106" s="100"/>
      <c r="CP106" s="100"/>
      <c r="CQ106" s="100"/>
      <c r="CR106" s="100"/>
      <c r="CS106" s="100"/>
      <c r="CT106" s="100"/>
      <c r="CU106" s="100"/>
      <c r="CV106" s="100"/>
      <c r="CW106" s="100"/>
      <c r="CX106" s="100"/>
      <c r="CY106" s="100"/>
    </row>
    <row r="107" spans="5:103" ht="6.6" customHeight="1" x14ac:dyDescent="0.15">
      <c r="E107" s="156"/>
      <c r="F107" s="157"/>
      <c r="G107" s="129"/>
      <c r="H107" s="130"/>
      <c r="I107" s="130"/>
      <c r="J107" s="130"/>
      <c r="K107" s="130"/>
      <c r="L107" s="131"/>
      <c r="M107" s="265"/>
      <c r="N107" s="266"/>
      <c r="O107" s="266"/>
      <c r="P107" s="266"/>
      <c r="Q107" s="266"/>
      <c r="R107" s="266"/>
      <c r="S107" s="266"/>
      <c r="T107" s="266"/>
      <c r="U107" s="266"/>
      <c r="V107" s="266"/>
      <c r="W107" s="267"/>
      <c r="X107" s="129"/>
      <c r="Y107" s="130"/>
      <c r="Z107" s="130"/>
      <c r="AA107" s="130"/>
      <c r="AB107" s="130"/>
      <c r="AC107" s="130"/>
      <c r="AD107" s="130"/>
      <c r="AE107" s="130"/>
      <c r="AF107" s="130"/>
      <c r="AG107" s="130"/>
      <c r="AH107" s="130"/>
      <c r="AI107" s="130"/>
      <c r="AJ107" s="130"/>
      <c r="AK107" s="131"/>
      <c r="AL107" s="38"/>
      <c r="AM107" s="57"/>
      <c r="AN107" s="58"/>
      <c r="AO107" s="58"/>
      <c r="AP107" s="58"/>
      <c r="AQ107" s="58"/>
      <c r="AR107" s="58"/>
      <c r="AS107" s="58"/>
      <c r="AT107" s="58"/>
      <c r="AU107" s="58"/>
      <c r="AV107" s="58"/>
      <c r="AW107" s="58"/>
      <c r="AX107" s="58"/>
      <c r="AY107" s="58"/>
      <c r="AZ107" s="58"/>
      <c r="BA107" s="58"/>
      <c r="BB107" s="58"/>
      <c r="BC107" s="41"/>
      <c r="BD107" s="57"/>
      <c r="BE107" s="57"/>
      <c r="BF107" s="57"/>
      <c r="BG107" s="57"/>
      <c r="BH107" s="42"/>
      <c r="BI107" s="40"/>
      <c r="BJ107" s="57"/>
      <c r="BK107" s="57"/>
      <c r="BL107" s="57"/>
      <c r="BM107" s="57"/>
      <c r="BN107" s="57"/>
      <c r="BO107" s="57"/>
      <c r="BP107" s="57"/>
      <c r="BQ107" s="57"/>
      <c r="BR107" s="57"/>
      <c r="BS107" s="57"/>
      <c r="BT107" s="57"/>
      <c r="BU107" s="57"/>
      <c r="BV107" s="57"/>
      <c r="BW107" s="39"/>
      <c r="BX107" s="59"/>
      <c r="BY107" s="60"/>
      <c r="BZ107" s="60"/>
      <c r="CA107" s="60"/>
      <c r="CB107" s="60"/>
      <c r="CC107" s="61"/>
      <c r="CD107" s="60"/>
      <c r="CE107" s="60"/>
      <c r="CF107" s="60"/>
      <c r="CG107" s="62"/>
      <c r="CH107" s="100"/>
      <c r="CI107" s="100"/>
      <c r="CJ107" s="100"/>
      <c r="CK107" s="100"/>
      <c r="CL107" s="100"/>
      <c r="CM107" s="100"/>
      <c r="CN107" s="100"/>
      <c r="CO107" s="100"/>
      <c r="CP107" s="100"/>
      <c r="CQ107" s="100"/>
      <c r="CR107" s="100"/>
      <c r="CS107" s="100"/>
      <c r="CT107" s="100"/>
      <c r="CU107" s="100"/>
      <c r="CV107" s="100"/>
      <c r="CW107" s="100"/>
      <c r="CX107" s="100"/>
      <c r="CY107" s="100"/>
    </row>
    <row r="108" spans="5:103" ht="6.6" customHeight="1" x14ac:dyDescent="0.15">
      <c r="E108" s="152" t="s">
        <v>74</v>
      </c>
      <c r="F108" s="153"/>
      <c r="G108" s="123" t="s">
        <v>138</v>
      </c>
      <c r="H108" s="124"/>
      <c r="I108" s="124"/>
      <c r="J108" s="124"/>
      <c r="K108" s="124"/>
      <c r="L108" s="125"/>
      <c r="M108" s="259" t="s">
        <v>62</v>
      </c>
      <c r="N108" s="260"/>
      <c r="O108" s="260"/>
      <c r="P108" s="260"/>
      <c r="Q108" s="260"/>
      <c r="R108" s="260"/>
      <c r="S108" s="260"/>
      <c r="T108" s="260"/>
      <c r="U108" s="260"/>
      <c r="V108" s="260"/>
      <c r="W108" s="261"/>
      <c r="X108" s="123" t="s">
        <v>99</v>
      </c>
      <c r="Y108" s="124"/>
      <c r="Z108" s="124"/>
      <c r="AA108" s="124"/>
      <c r="AB108" s="124"/>
      <c r="AC108" s="124"/>
      <c r="AD108" s="124"/>
      <c r="AE108" s="124"/>
      <c r="AF108" s="124"/>
      <c r="AG108" s="124"/>
      <c r="AH108" s="124"/>
      <c r="AI108" s="124"/>
      <c r="AJ108" s="124"/>
      <c r="AK108" s="125"/>
      <c r="AL108" s="259" t="s">
        <v>75</v>
      </c>
      <c r="AM108" s="260"/>
      <c r="AN108" s="260"/>
      <c r="AO108" s="260"/>
      <c r="AP108" s="260"/>
      <c r="AQ108" s="260"/>
      <c r="AR108" s="260"/>
      <c r="AS108" s="260"/>
      <c r="AT108" s="260"/>
      <c r="AU108" s="260"/>
      <c r="AV108" s="260"/>
      <c r="AW108" s="260"/>
      <c r="AX108" s="260"/>
      <c r="AY108" s="260"/>
      <c r="AZ108" s="260"/>
      <c r="BA108" s="260"/>
      <c r="BB108" s="260"/>
      <c r="BC108" s="260"/>
      <c r="BD108" s="260"/>
      <c r="BE108" s="260"/>
      <c r="BF108" s="260"/>
      <c r="BG108" s="260"/>
      <c r="BH108" s="261"/>
      <c r="BI108" s="169"/>
      <c r="BJ108" s="170"/>
      <c r="BK108" s="170"/>
      <c r="BL108" s="170"/>
      <c r="BM108" s="170"/>
      <c r="BN108" s="170"/>
      <c r="BO108" s="170"/>
      <c r="BP108" s="170"/>
      <c r="BQ108" s="170"/>
      <c r="BR108" s="170"/>
      <c r="BS108" s="170"/>
      <c r="BT108" s="170"/>
      <c r="BU108" s="170"/>
      <c r="BV108" s="170"/>
      <c r="BW108" s="176"/>
      <c r="BX108" s="211"/>
      <c r="BY108" s="165"/>
      <c r="BZ108" s="165"/>
      <c r="CA108" s="165"/>
      <c r="CB108" s="323"/>
      <c r="CC108" s="212"/>
      <c r="CD108" s="165"/>
      <c r="CE108" s="165"/>
      <c r="CF108" s="165"/>
      <c r="CG108" s="213"/>
      <c r="CH108" s="260" t="s">
        <v>34</v>
      </c>
      <c r="CI108" s="260"/>
      <c r="CJ108" s="260"/>
      <c r="CK108" s="260"/>
      <c r="CL108" s="260"/>
      <c r="CM108" s="260"/>
      <c r="CN108" s="260"/>
      <c r="CO108" s="260"/>
      <c r="CP108" s="260"/>
      <c r="CQ108" s="260"/>
      <c r="CR108" s="260"/>
      <c r="CS108" s="260"/>
      <c r="CT108" s="260"/>
      <c r="CU108" s="260"/>
      <c r="CV108" s="260"/>
      <c r="CW108" s="260"/>
      <c r="CX108" s="260"/>
      <c r="CY108" s="261"/>
    </row>
    <row r="109" spans="5:103" ht="6.6" customHeight="1" x14ac:dyDescent="0.15">
      <c r="E109" s="154"/>
      <c r="F109" s="155"/>
      <c r="G109" s="126"/>
      <c r="H109" s="127"/>
      <c r="I109" s="127"/>
      <c r="J109" s="127"/>
      <c r="K109" s="127"/>
      <c r="L109" s="128"/>
      <c r="M109" s="235"/>
      <c r="N109" s="236"/>
      <c r="O109" s="236"/>
      <c r="P109" s="236"/>
      <c r="Q109" s="236"/>
      <c r="R109" s="236"/>
      <c r="S109" s="236"/>
      <c r="T109" s="236"/>
      <c r="U109" s="236"/>
      <c r="V109" s="236"/>
      <c r="W109" s="237"/>
      <c r="X109" s="126"/>
      <c r="Y109" s="127"/>
      <c r="Z109" s="127"/>
      <c r="AA109" s="127"/>
      <c r="AB109" s="127"/>
      <c r="AC109" s="127"/>
      <c r="AD109" s="127"/>
      <c r="AE109" s="127"/>
      <c r="AF109" s="127"/>
      <c r="AG109" s="127"/>
      <c r="AH109" s="127"/>
      <c r="AI109" s="127"/>
      <c r="AJ109" s="127"/>
      <c r="AK109" s="128"/>
      <c r="AL109" s="262"/>
      <c r="AM109" s="263"/>
      <c r="AN109" s="263"/>
      <c r="AO109" s="263"/>
      <c r="AP109" s="263"/>
      <c r="AQ109" s="263"/>
      <c r="AR109" s="263"/>
      <c r="AS109" s="263"/>
      <c r="AT109" s="263"/>
      <c r="AU109" s="263"/>
      <c r="AV109" s="263"/>
      <c r="AW109" s="263"/>
      <c r="AX109" s="263"/>
      <c r="AY109" s="263"/>
      <c r="AZ109" s="263"/>
      <c r="BA109" s="263"/>
      <c r="BB109" s="263"/>
      <c r="BC109" s="263"/>
      <c r="BD109" s="263"/>
      <c r="BE109" s="263"/>
      <c r="BF109" s="263"/>
      <c r="BG109" s="263"/>
      <c r="BH109" s="264"/>
      <c r="BI109" s="303"/>
      <c r="BJ109" s="304"/>
      <c r="BK109" s="304"/>
      <c r="BL109" s="304"/>
      <c r="BM109" s="304"/>
      <c r="BN109" s="304"/>
      <c r="BO109" s="304"/>
      <c r="BP109" s="304"/>
      <c r="BQ109" s="304"/>
      <c r="BR109" s="304"/>
      <c r="BS109" s="304"/>
      <c r="BT109" s="304"/>
      <c r="BU109" s="304"/>
      <c r="BV109" s="304"/>
      <c r="BW109" s="305"/>
      <c r="BX109" s="104"/>
      <c r="BY109" s="105"/>
      <c r="BZ109" s="105"/>
      <c r="CA109" s="105"/>
      <c r="CB109" s="106"/>
      <c r="CC109" s="109"/>
      <c r="CD109" s="105"/>
      <c r="CE109" s="105"/>
      <c r="CF109" s="105"/>
      <c r="CG109" s="110"/>
      <c r="CH109" s="266"/>
      <c r="CI109" s="266"/>
      <c r="CJ109" s="266"/>
      <c r="CK109" s="266"/>
      <c r="CL109" s="266"/>
      <c r="CM109" s="266"/>
      <c r="CN109" s="266"/>
      <c r="CO109" s="266"/>
      <c r="CP109" s="266"/>
      <c r="CQ109" s="266"/>
      <c r="CR109" s="266"/>
      <c r="CS109" s="266"/>
      <c r="CT109" s="266"/>
      <c r="CU109" s="266"/>
      <c r="CV109" s="266"/>
      <c r="CW109" s="266"/>
      <c r="CX109" s="266"/>
      <c r="CY109" s="267"/>
    </row>
    <row r="110" spans="5:103" ht="6.6" customHeight="1" x14ac:dyDescent="0.15">
      <c r="E110" s="154"/>
      <c r="F110" s="155"/>
      <c r="G110" s="126"/>
      <c r="H110" s="127"/>
      <c r="I110" s="127"/>
      <c r="J110" s="127"/>
      <c r="K110" s="127"/>
      <c r="L110" s="128"/>
      <c r="M110" s="235"/>
      <c r="N110" s="236"/>
      <c r="O110" s="236"/>
      <c r="P110" s="236"/>
      <c r="Q110" s="236"/>
      <c r="R110" s="236"/>
      <c r="S110" s="236"/>
      <c r="T110" s="236"/>
      <c r="U110" s="236"/>
      <c r="V110" s="236"/>
      <c r="W110" s="237"/>
      <c r="X110" s="126"/>
      <c r="Y110" s="127"/>
      <c r="Z110" s="127"/>
      <c r="AA110" s="127"/>
      <c r="AB110" s="127"/>
      <c r="AC110" s="127"/>
      <c r="AD110" s="127"/>
      <c r="AE110" s="127"/>
      <c r="AF110" s="127"/>
      <c r="AG110" s="127"/>
      <c r="AH110" s="127"/>
      <c r="AI110" s="127"/>
      <c r="AJ110" s="127"/>
      <c r="AK110" s="128"/>
      <c r="AL110" s="229" t="s">
        <v>220</v>
      </c>
      <c r="AM110" s="230"/>
      <c r="AN110" s="230"/>
      <c r="AO110" s="230"/>
      <c r="AP110" s="230"/>
      <c r="AQ110" s="230"/>
      <c r="AR110" s="230"/>
      <c r="AS110" s="230"/>
      <c r="AT110" s="230"/>
      <c r="AU110" s="230"/>
      <c r="AV110" s="230"/>
      <c r="AW110" s="230"/>
      <c r="AX110" s="230"/>
      <c r="AY110" s="230"/>
      <c r="AZ110" s="230"/>
      <c r="BA110" s="230"/>
      <c r="BB110" s="230"/>
      <c r="BC110" s="230"/>
      <c r="BD110" s="230"/>
      <c r="BE110" s="230"/>
      <c r="BF110" s="230"/>
      <c r="BG110" s="230"/>
      <c r="BH110" s="231"/>
      <c r="BI110" s="63"/>
      <c r="BJ110" s="64"/>
      <c r="BK110" s="64"/>
      <c r="BL110" s="64"/>
      <c r="BM110" s="64"/>
      <c r="BN110" s="64"/>
      <c r="BO110" s="64"/>
      <c r="BP110" s="64"/>
      <c r="BQ110" s="64"/>
      <c r="BR110" s="64"/>
      <c r="BS110" s="64"/>
      <c r="BT110" s="64"/>
      <c r="BU110" s="64"/>
      <c r="BV110" s="64"/>
      <c r="BW110" s="65"/>
      <c r="BX110" s="177" t="str">
        <f>IF(BO113="","",IF(BO113&lt;=AX115,"○",""))</f>
        <v/>
      </c>
      <c r="BY110" s="141"/>
      <c r="BZ110" s="141"/>
      <c r="CA110" s="141"/>
      <c r="CB110" s="141"/>
      <c r="CC110" s="158" t="str">
        <f>IF(BO113="","",IF(BO113&gt;AX115,"○",""))</f>
        <v/>
      </c>
      <c r="CD110" s="141"/>
      <c r="CE110" s="141"/>
      <c r="CF110" s="141"/>
      <c r="CG110" s="142"/>
      <c r="CH110" s="124" t="s">
        <v>35</v>
      </c>
      <c r="CI110" s="124"/>
      <c r="CJ110" s="124"/>
      <c r="CK110" s="124"/>
      <c r="CL110" s="124"/>
      <c r="CM110" s="124"/>
      <c r="CN110" s="124"/>
      <c r="CO110" s="124"/>
      <c r="CP110" s="124"/>
      <c r="CQ110" s="124"/>
      <c r="CR110" s="124"/>
      <c r="CS110" s="124"/>
      <c r="CT110" s="124"/>
      <c r="CU110" s="124"/>
      <c r="CV110" s="124"/>
      <c r="CW110" s="124"/>
      <c r="CX110" s="124"/>
      <c r="CY110" s="125"/>
    </row>
    <row r="111" spans="5:103" ht="6.6" customHeight="1" x14ac:dyDescent="0.15">
      <c r="E111" s="154"/>
      <c r="F111" s="155"/>
      <c r="G111" s="126"/>
      <c r="H111" s="127"/>
      <c r="I111" s="127"/>
      <c r="J111" s="127"/>
      <c r="K111" s="127"/>
      <c r="L111" s="128"/>
      <c r="M111" s="235"/>
      <c r="N111" s="236"/>
      <c r="O111" s="236"/>
      <c r="P111" s="236"/>
      <c r="Q111" s="236"/>
      <c r="R111" s="236"/>
      <c r="S111" s="236"/>
      <c r="T111" s="236"/>
      <c r="U111" s="236"/>
      <c r="V111" s="236"/>
      <c r="W111" s="237"/>
      <c r="X111" s="126"/>
      <c r="Y111" s="127"/>
      <c r="Z111" s="127"/>
      <c r="AA111" s="127"/>
      <c r="AB111" s="127"/>
      <c r="AC111" s="127"/>
      <c r="AD111" s="127"/>
      <c r="AE111" s="127"/>
      <c r="AF111" s="127"/>
      <c r="AG111" s="127"/>
      <c r="AH111" s="127"/>
      <c r="AI111" s="127"/>
      <c r="AJ111" s="127"/>
      <c r="AK111" s="128"/>
      <c r="AL111" s="126"/>
      <c r="AM111" s="127"/>
      <c r="AN111" s="127"/>
      <c r="AO111" s="127"/>
      <c r="AP111" s="127"/>
      <c r="AQ111" s="127"/>
      <c r="AR111" s="127"/>
      <c r="AS111" s="127"/>
      <c r="AT111" s="127"/>
      <c r="AU111" s="127"/>
      <c r="AV111" s="127"/>
      <c r="AW111" s="127"/>
      <c r="AX111" s="127"/>
      <c r="AY111" s="127"/>
      <c r="AZ111" s="127"/>
      <c r="BA111" s="127"/>
      <c r="BB111" s="127"/>
      <c r="BC111" s="127"/>
      <c r="BD111" s="127"/>
      <c r="BE111" s="127"/>
      <c r="BF111" s="127"/>
      <c r="BG111" s="127"/>
      <c r="BH111" s="128"/>
      <c r="BI111" s="66"/>
      <c r="BJ111" s="67"/>
      <c r="BK111" s="67"/>
      <c r="BL111" s="67"/>
      <c r="BM111" s="67"/>
      <c r="BN111" s="67"/>
      <c r="BO111" s="67"/>
      <c r="BP111" s="67"/>
      <c r="BQ111" s="67"/>
      <c r="BR111" s="67"/>
      <c r="BS111" s="67"/>
      <c r="BT111" s="67"/>
      <c r="BU111" s="67"/>
      <c r="BV111" s="67"/>
      <c r="BW111" s="62"/>
      <c r="BX111" s="164"/>
      <c r="BY111" s="143"/>
      <c r="BZ111" s="143"/>
      <c r="CA111" s="143"/>
      <c r="CB111" s="143"/>
      <c r="CC111" s="159"/>
      <c r="CD111" s="143"/>
      <c r="CE111" s="143"/>
      <c r="CF111" s="143"/>
      <c r="CG111" s="144"/>
      <c r="CH111" s="127"/>
      <c r="CI111" s="127"/>
      <c r="CJ111" s="127"/>
      <c r="CK111" s="127"/>
      <c r="CL111" s="127"/>
      <c r="CM111" s="127"/>
      <c r="CN111" s="127"/>
      <c r="CO111" s="127"/>
      <c r="CP111" s="127"/>
      <c r="CQ111" s="127"/>
      <c r="CR111" s="127"/>
      <c r="CS111" s="127"/>
      <c r="CT111" s="127"/>
      <c r="CU111" s="127"/>
      <c r="CV111" s="127"/>
      <c r="CW111" s="127"/>
      <c r="CX111" s="127"/>
      <c r="CY111" s="128"/>
    </row>
    <row r="112" spans="5:103" ht="6.6" customHeight="1" x14ac:dyDescent="0.15">
      <c r="E112" s="154"/>
      <c r="F112" s="155"/>
      <c r="G112" s="126"/>
      <c r="H112" s="127"/>
      <c r="I112" s="127"/>
      <c r="J112" s="127"/>
      <c r="K112" s="127"/>
      <c r="L112" s="128"/>
      <c r="M112" s="235"/>
      <c r="N112" s="236"/>
      <c r="O112" s="236"/>
      <c r="P112" s="236"/>
      <c r="Q112" s="236"/>
      <c r="R112" s="236"/>
      <c r="S112" s="236"/>
      <c r="T112" s="236"/>
      <c r="U112" s="236"/>
      <c r="V112" s="236"/>
      <c r="W112" s="237"/>
      <c r="X112" s="126"/>
      <c r="Y112" s="127"/>
      <c r="Z112" s="127"/>
      <c r="AA112" s="127"/>
      <c r="AB112" s="127"/>
      <c r="AC112" s="127"/>
      <c r="AD112" s="127"/>
      <c r="AE112" s="127"/>
      <c r="AF112" s="127"/>
      <c r="AG112" s="127"/>
      <c r="AH112" s="127"/>
      <c r="AI112" s="127"/>
      <c r="AJ112" s="127"/>
      <c r="AK112" s="128"/>
      <c r="AL112" s="126"/>
      <c r="AM112" s="127"/>
      <c r="AN112" s="127"/>
      <c r="AO112" s="127"/>
      <c r="AP112" s="127"/>
      <c r="AQ112" s="127"/>
      <c r="AR112" s="127"/>
      <c r="AS112" s="127"/>
      <c r="AT112" s="127"/>
      <c r="AU112" s="127"/>
      <c r="AV112" s="127"/>
      <c r="AW112" s="127"/>
      <c r="AX112" s="127"/>
      <c r="AY112" s="127"/>
      <c r="AZ112" s="127"/>
      <c r="BA112" s="127"/>
      <c r="BB112" s="127"/>
      <c r="BC112" s="127"/>
      <c r="BD112" s="127"/>
      <c r="BE112" s="127"/>
      <c r="BF112" s="127"/>
      <c r="BG112" s="127"/>
      <c r="BH112" s="128"/>
      <c r="BI112" s="66"/>
      <c r="BJ112" s="67"/>
      <c r="BK112" s="67"/>
      <c r="BL112" s="67"/>
      <c r="BM112" s="67"/>
      <c r="BN112" s="67"/>
      <c r="BO112" s="67"/>
      <c r="BP112" s="67"/>
      <c r="BQ112" s="67"/>
      <c r="BR112" s="67"/>
      <c r="BS112" s="67"/>
      <c r="BT112" s="67"/>
      <c r="BU112" s="67"/>
      <c r="BV112" s="67"/>
      <c r="BW112" s="62"/>
      <c r="BX112" s="164"/>
      <c r="BY112" s="143"/>
      <c r="BZ112" s="143"/>
      <c r="CA112" s="143"/>
      <c r="CB112" s="143"/>
      <c r="CC112" s="159"/>
      <c r="CD112" s="143"/>
      <c r="CE112" s="143"/>
      <c r="CF112" s="143"/>
      <c r="CG112" s="144"/>
      <c r="CH112" s="127"/>
      <c r="CI112" s="127"/>
      <c r="CJ112" s="127"/>
      <c r="CK112" s="127"/>
      <c r="CL112" s="127"/>
      <c r="CM112" s="127"/>
      <c r="CN112" s="127"/>
      <c r="CO112" s="127"/>
      <c r="CP112" s="127"/>
      <c r="CQ112" s="127"/>
      <c r="CR112" s="127"/>
      <c r="CS112" s="127"/>
      <c r="CT112" s="127"/>
      <c r="CU112" s="127"/>
      <c r="CV112" s="127"/>
      <c r="CW112" s="127"/>
      <c r="CX112" s="127"/>
      <c r="CY112" s="128"/>
    </row>
    <row r="113" spans="4:103" ht="6.6" customHeight="1" x14ac:dyDescent="0.15">
      <c r="E113" s="154"/>
      <c r="F113" s="155"/>
      <c r="G113" s="126"/>
      <c r="H113" s="127"/>
      <c r="I113" s="127"/>
      <c r="J113" s="127"/>
      <c r="K113" s="127"/>
      <c r="L113" s="128"/>
      <c r="M113" s="235"/>
      <c r="N113" s="236"/>
      <c r="O113" s="236"/>
      <c r="P113" s="236"/>
      <c r="Q113" s="236"/>
      <c r="R113" s="236"/>
      <c r="S113" s="236"/>
      <c r="T113" s="236"/>
      <c r="U113" s="236"/>
      <c r="V113" s="236"/>
      <c r="W113" s="237"/>
      <c r="X113" s="126"/>
      <c r="Y113" s="127"/>
      <c r="Z113" s="127"/>
      <c r="AA113" s="127"/>
      <c r="AB113" s="127"/>
      <c r="AC113" s="127"/>
      <c r="AD113" s="127"/>
      <c r="AE113" s="127"/>
      <c r="AF113" s="127"/>
      <c r="AG113" s="127"/>
      <c r="AH113" s="127"/>
      <c r="AI113" s="127"/>
      <c r="AJ113" s="127"/>
      <c r="AK113" s="128"/>
      <c r="AL113" s="126"/>
      <c r="AM113" s="127"/>
      <c r="AN113" s="127"/>
      <c r="AO113" s="127"/>
      <c r="AP113" s="127"/>
      <c r="AQ113" s="127"/>
      <c r="AR113" s="127"/>
      <c r="AS113" s="127"/>
      <c r="AT113" s="127"/>
      <c r="AU113" s="127"/>
      <c r="AV113" s="127"/>
      <c r="AW113" s="127"/>
      <c r="AX113" s="127"/>
      <c r="AY113" s="127"/>
      <c r="AZ113" s="127"/>
      <c r="BA113" s="127"/>
      <c r="BB113" s="127"/>
      <c r="BC113" s="127"/>
      <c r="BD113" s="127"/>
      <c r="BE113" s="127"/>
      <c r="BF113" s="127"/>
      <c r="BG113" s="127"/>
      <c r="BH113" s="128"/>
      <c r="BI113" s="393" t="s">
        <v>21</v>
      </c>
      <c r="BJ113" s="389"/>
      <c r="BK113" s="389"/>
      <c r="BL113" s="389"/>
      <c r="BM113" s="389"/>
      <c r="BN113" s="389"/>
      <c r="BO113" s="394"/>
      <c r="BP113" s="394"/>
      <c r="BQ113" s="394"/>
      <c r="BR113" s="394"/>
      <c r="BS113" s="394"/>
      <c r="BT113" s="392" t="s">
        <v>30</v>
      </c>
      <c r="BU113" s="392"/>
      <c r="BV113" s="392"/>
      <c r="BW113" s="68"/>
      <c r="BX113" s="164"/>
      <c r="BY113" s="143"/>
      <c r="BZ113" s="143"/>
      <c r="CA113" s="143"/>
      <c r="CB113" s="143"/>
      <c r="CC113" s="159"/>
      <c r="CD113" s="143"/>
      <c r="CE113" s="143"/>
      <c r="CF113" s="143"/>
      <c r="CG113" s="144"/>
      <c r="CH113" s="127"/>
      <c r="CI113" s="127"/>
      <c r="CJ113" s="127"/>
      <c r="CK113" s="127"/>
      <c r="CL113" s="127"/>
      <c r="CM113" s="127"/>
      <c r="CN113" s="127"/>
      <c r="CO113" s="127"/>
      <c r="CP113" s="127"/>
      <c r="CQ113" s="127"/>
      <c r="CR113" s="127"/>
      <c r="CS113" s="127"/>
      <c r="CT113" s="127"/>
      <c r="CU113" s="127"/>
      <c r="CV113" s="127"/>
      <c r="CW113" s="127"/>
      <c r="CX113" s="127"/>
      <c r="CY113" s="128"/>
    </row>
    <row r="114" spans="4:103" ht="6.6" customHeight="1" x14ac:dyDescent="0.15">
      <c r="E114" s="154"/>
      <c r="F114" s="155"/>
      <c r="G114" s="126"/>
      <c r="H114" s="127"/>
      <c r="I114" s="127"/>
      <c r="J114" s="127"/>
      <c r="K114" s="127"/>
      <c r="L114" s="128"/>
      <c r="M114" s="235"/>
      <c r="N114" s="236"/>
      <c r="O114" s="236"/>
      <c r="P114" s="236"/>
      <c r="Q114" s="236"/>
      <c r="R114" s="236"/>
      <c r="S114" s="236"/>
      <c r="T114" s="236"/>
      <c r="U114" s="236"/>
      <c r="V114" s="236"/>
      <c r="W114" s="237"/>
      <c r="X114" s="126"/>
      <c r="Y114" s="127"/>
      <c r="Z114" s="127"/>
      <c r="AA114" s="127"/>
      <c r="AB114" s="127"/>
      <c r="AC114" s="127"/>
      <c r="AD114" s="127"/>
      <c r="AE114" s="127"/>
      <c r="AF114" s="127"/>
      <c r="AG114" s="127"/>
      <c r="AH114" s="127"/>
      <c r="AI114" s="127"/>
      <c r="AJ114" s="127"/>
      <c r="AK114" s="128"/>
      <c r="AL114" s="126"/>
      <c r="AM114" s="127"/>
      <c r="AN114" s="127"/>
      <c r="AO114" s="127"/>
      <c r="AP114" s="127"/>
      <c r="AQ114" s="127"/>
      <c r="AR114" s="127"/>
      <c r="AS114" s="127"/>
      <c r="AT114" s="127"/>
      <c r="AU114" s="127"/>
      <c r="AV114" s="127"/>
      <c r="AW114" s="127"/>
      <c r="AX114" s="127"/>
      <c r="AY114" s="127"/>
      <c r="AZ114" s="127"/>
      <c r="BA114" s="127"/>
      <c r="BB114" s="127"/>
      <c r="BC114" s="127"/>
      <c r="BD114" s="127"/>
      <c r="BE114" s="127"/>
      <c r="BF114" s="127"/>
      <c r="BG114" s="127"/>
      <c r="BH114" s="128"/>
      <c r="BI114" s="393"/>
      <c r="BJ114" s="389"/>
      <c r="BK114" s="389"/>
      <c r="BL114" s="389"/>
      <c r="BM114" s="389"/>
      <c r="BN114" s="389"/>
      <c r="BO114" s="395"/>
      <c r="BP114" s="395"/>
      <c r="BQ114" s="395"/>
      <c r="BR114" s="395"/>
      <c r="BS114" s="395"/>
      <c r="BT114" s="392"/>
      <c r="BU114" s="392"/>
      <c r="BV114" s="392"/>
      <c r="BW114" s="68"/>
      <c r="BX114" s="164"/>
      <c r="BY114" s="143"/>
      <c r="BZ114" s="143"/>
      <c r="CA114" s="143"/>
      <c r="CB114" s="143"/>
      <c r="CC114" s="159"/>
      <c r="CD114" s="143"/>
      <c r="CE114" s="143"/>
      <c r="CF114" s="143"/>
      <c r="CG114" s="144"/>
      <c r="CH114" s="127"/>
      <c r="CI114" s="127"/>
      <c r="CJ114" s="127"/>
      <c r="CK114" s="127"/>
      <c r="CL114" s="127"/>
      <c r="CM114" s="127"/>
      <c r="CN114" s="127"/>
      <c r="CO114" s="127"/>
      <c r="CP114" s="127"/>
      <c r="CQ114" s="127"/>
      <c r="CR114" s="127"/>
      <c r="CS114" s="127"/>
      <c r="CT114" s="127"/>
      <c r="CU114" s="127"/>
      <c r="CV114" s="127"/>
      <c r="CW114" s="127"/>
      <c r="CX114" s="127"/>
      <c r="CY114" s="128"/>
    </row>
    <row r="115" spans="4:103" ht="6.6" customHeight="1" x14ac:dyDescent="0.15">
      <c r="E115" s="154"/>
      <c r="F115" s="155"/>
      <c r="G115" s="126"/>
      <c r="H115" s="127"/>
      <c r="I115" s="127"/>
      <c r="J115" s="127"/>
      <c r="K115" s="127"/>
      <c r="L115" s="128"/>
      <c r="M115" s="235"/>
      <c r="N115" s="236"/>
      <c r="O115" s="236"/>
      <c r="P115" s="236"/>
      <c r="Q115" s="236"/>
      <c r="R115" s="236"/>
      <c r="S115" s="236"/>
      <c r="T115" s="236"/>
      <c r="U115" s="236"/>
      <c r="V115" s="236"/>
      <c r="W115" s="237"/>
      <c r="X115" s="126"/>
      <c r="Y115" s="127"/>
      <c r="Z115" s="127"/>
      <c r="AA115" s="127"/>
      <c r="AB115" s="127"/>
      <c r="AC115" s="127"/>
      <c r="AD115" s="127"/>
      <c r="AE115" s="127"/>
      <c r="AF115" s="127"/>
      <c r="AG115" s="127"/>
      <c r="AH115" s="127"/>
      <c r="AI115" s="127"/>
      <c r="AJ115" s="127"/>
      <c r="AK115" s="128"/>
      <c r="AL115" s="38"/>
      <c r="AM115" s="69"/>
      <c r="AN115" s="69"/>
      <c r="AO115" s="69"/>
      <c r="AP115" s="69"/>
      <c r="AQ115" s="69"/>
      <c r="AR115" s="389" t="s">
        <v>15</v>
      </c>
      <c r="AS115" s="390"/>
      <c r="AT115" s="390"/>
      <c r="AU115" s="390"/>
      <c r="AV115" s="390"/>
      <c r="AW115" s="390"/>
      <c r="AX115" s="391" t="str">
        <f>IF(BC10="","?",VLOOKUP(AG5,DH64:DL69,5,0))</f>
        <v>?</v>
      </c>
      <c r="AY115" s="378"/>
      <c r="AZ115" s="378"/>
      <c r="BA115" s="378"/>
      <c r="BB115" s="392" t="s">
        <v>30</v>
      </c>
      <c r="BC115" s="392"/>
      <c r="BD115" s="392"/>
      <c r="BE115" s="41"/>
      <c r="BF115" s="41"/>
      <c r="BG115" s="41"/>
      <c r="BH115" s="42"/>
      <c r="BI115" s="393" t="s">
        <v>22</v>
      </c>
      <c r="BJ115" s="389"/>
      <c r="BK115" s="389"/>
      <c r="BL115" s="389"/>
      <c r="BM115" s="389"/>
      <c r="BN115" s="389"/>
      <c r="BO115" s="394"/>
      <c r="BP115" s="394"/>
      <c r="BQ115" s="394"/>
      <c r="BR115" s="394"/>
      <c r="BS115" s="394"/>
      <c r="BT115" s="396" t="s">
        <v>30</v>
      </c>
      <c r="BU115" s="392"/>
      <c r="BV115" s="392"/>
      <c r="BW115" s="62"/>
      <c r="BX115" s="164"/>
      <c r="BY115" s="143"/>
      <c r="BZ115" s="143"/>
      <c r="CA115" s="143"/>
      <c r="CB115" s="143"/>
      <c r="CC115" s="159"/>
      <c r="CD115" s="143"/>
      <c r="CE115" s="143"/>
      <c r="CF115" s="143"/>
      <c r="CG115" s="144"/>
      <c r="CH115" s="127"/>
      <c r="CI115" s="127"/>
      <c r="CJ115" s="127"/>
      <c r="CK115" s="127"/>
      <c r="CL115" s="127"/>
      <c r="CM115" s="127"/>
      <c r="CN115" s="127"/>
      <c r="CO115" s="127"/>
      <c r="CP115" s="127"/>
      <c r="CQ115" s="127"/>
      <c r="CR115" s="127"/>
      <c r="CS115" s="127"/>
      <c r="CT115" s="127"/>
      <c r="CU115" s="127"/>
      <c r="CV115" s="127"/>
      <c r="CW115" s="127"/>
      <c r="CX115" s="127"/>
      <c r="CY115" s="128"/>
    </row>
    <row r="116" spans="4:103" ht="6.6" customHeight="1" x14ac:dyDescent="0.15">
      <c r="E116" s="154"/>
      <c r="F116" s="155"/>
      <c r="G116" s="126"/>
      <c r="H116" s="127"/>
      <c r="I116" s="127"/>
      <c r="J116" s="127"/>
      <c r="K116" s="127"/>
      <c r="L116" s="128"/>
      <c r="M116" s="235"/>
      <c r="N116" s="236"/>
      <c r="O116" s="236"/>
      <c r="P116" s="236"/>
      <c r="Q116" s="236"/>
      <c r="R116" s="236"/>
      <c r="S116" s="236"/>
      <c r="T116" s="236"/>
      <c r="U116" s="236"/>
      <c r="V116" s="236"/>
      <c r="W116" s="237"/>
      <c r="X116" s="126"/>
      <c r="Y116" s="127"/>
      <c r="Z116" s="127"/>
      <c r="AA116" s="127"/>
      <c r="AB116" s="127"/>
      <c r="AC116" s="127"/>
      <c r="AD116" s="127"/>
      <c r="AE116" s="127"/>
      <c r="AF116" s="127"/>
      <c r="AG116" s="127"/>
      <c r="AH116" s="127"/>
      <c r="AI116" s="127"/>
      <c r="AJ116" s="127"/>
      <c r="AK116" s="128"/>
      <c r="AL116" s="38"/>
      <c r="AM116" s="69"/>
      <c r="AN116" s="69"/>
      <c r="AO116" s="69"/>
      <c r="AP116" s="69"/>
      <c r="AQ116" s="69"/>
      <c r="AR116" s="390"/>
      <c r="AS116" s="390"/>
      <c r="AT116" s="390"/>
      <c r="AU116" s="390"/>
      <c r="AV116" s="390"/>
      <c r="AW116" s="390"/>
      <c r="AX116" s="382"/>
      <c r="AY116" s="382"/>
      <c r="AZ116" s="382"/>
      <c r="BA116" s="382"/>
      <c r="BB116" s="392"/>
      <c r="BC116" s="392"/>
      <c r="BD116" s="392"/>
      <c r="BE116" s="41"/>
      <c r="BF116" s="41"/>
      <c r="BG116" s="41"/>
      <c r="BH116" s="42"/>
      <c r="BI116" s="393"/>
      <c r="BJ116" s="389"/>
      <c r="BK116" s="389"/>
      <c r="BL116" s="389"/>
      <c r="BM116" s="389"/>
      <c r="BN116" s="389"/>
      <c r="BO116" s="395"/>
      <c r="BP116" s="395"/>
      <c r="BQ116" s="395"/>
      <c r="BR116" s="395"/>
      <c r="BS116" s="395"/>
      <c r="BT116" s="392"/>
      <c r="BU116" s="392"/>
      <c r="BV116" s="392"/>
      <c r="BW116" s="62"/>
      <c r="BX116" s="164"/>
      <c r="BY116" s="143"/>
      <c r="BZ116" s="143"/>
      <c r="CA116" s="143"/>
      <c r="CB116" s="143"/>
      <c r="CC116" s="159"/>
      <c r="CD116" s="143"/>
      <c r="CE116" s="143"/>
      <c r="CF116" s="143"/>
      <c r="CG116" s="144"/>
      <c r="CH116" s="127"/>
      <c r="CI116" s="127"/>
      <c r="CJ116" s="127"/>
      <c r="CK116" s="127"/>
      <c r="CL116" s="127"/>
      <c r="CM116" s="127"/>
      <c r="CN116" s="127"/>
      <c r="CO116" s="127"/>
      <c r="CP116" s="127"/>
      <c r="CQ116" s="127"/>
      <c r="CR116" s="127"/>
      <c r="CS116" s="127"/>
      <c r="CT116" s="127"/>
      <c r="CU116" s="127"/>
      <c r="CV116" s="127"/>
      <c r="CW116" s="127"/>
      <c r="CX116" s="127"/>
      <c r="CY116" s="128"/>
    </row>
    <row r="117" spans="4:103" ht="6.6" customHeight="1" x14ac:dyDescent="0.15">
      <c r="E117" s="156"/>
      <c r="F117" s="157"/>
      <c r="G117" s="129"/>
      <c r="H117" s="130"/>
      <c r="I117" s="130"/>
      <c r="J117" s="130"/>
      <c r="K117" s="130"/>
      <c r="L117" s="131"/>
      <c r="M117" s="265"/>
      <c r="N117" s="266"/>
      <c r="O117" s="266"/>
      <c r="P117" s="266"/>
      <c r="Q117" s="266"/>
      <c r="R117" s="266"/>
      <c r="S117" s="266"/>
      <c r="T117" s="266"/>
      <c r="U117" s="266"/>
      <c r="V117" s="266"/>
      <c r="W117" s="267"/>
      <c r="X117" s="129"/>
      <c r="Y117" s="130"/>
      <c r="Z117" s="130"/>
      <c r="AA117" s="130"/>
      <c r="AB117" s="130"/>
      <c r="AC117" s="130"/>
      <c r="AD117" s="130"/>
      <c r="AE117" s="130"/>
      <c r="AF117" s="130"/>
      <c r="AG117" s="130"/>
      <c r="AH117" s="130"/>
      <c r="AI117" s="130"/>
      <c r="AJ117" s="130"/>
      <c r="AK117" s="131"/>
      <c r="AL117" s="53"/>
      <c r="AM117" s="70"/>
      <c r="AN117" s="70"/>
      <c r="AO117" s="70"/>
      <c r="AP117" s="70"/>
      <c r="AQ117" s="70"/>
      <c r="AR117" s="43"/>
      <c r="AS117" s="43"/>
      <c r="AT117" s="43"/>
      <c r="AU117" s="43"/>
      <c r="AV117" s="43"/>
      <c r="AW117" s="43"/>
      <c r="AX117" s="71"/>
      <c r="AY117" s="71"/>
      <c r="AZ117" s="71"/>
      <c r="BA117" s="71"/>
      <c r="BB117" s="72"/>
      <c r="BC117" s="72"/>
      <c r="BD117" s="72"/>
      <c r="BE117" s="43"/>
      <c r="BF117" s="43"/>
      <c r="BG117" s="43"/>
      <c r="BH117" s="73"/>
      <c r="BI117" s="74"/>
      <c r="BJ117" s="75"/>
      <c r="BK117" s="75"/>
      <c r="BL117" s="75"/>
      <c r="BM117" s="75"/>
      <c r="BN117" s="75"/>
      <c r="BO117" s="76"/>
      <c r="BP117" s="76"/>
      <c r="BQ117" s="76"/>
      <c r="BR117" s="76"/>
      <c r="BS117" s="76"/>
      <c r="BT117" s="72"/>
      <c r="BU117" s="72"/>
      <c r="BV117" s="72"/>
      <c r="BW117" s="77"/>
      <c r="BX117" s="173"/>
      <c r="BY117" s="161"/>
      <c r="BZ117" s="161"/>
      <c r="CA117" s="161"/>
      <c r="CB117" s="161"/>
      <c r="CC117" s="160"/>
      <c r="CD117" s="161"/>
      <c r="CE117" s="161"/>
      <c r="CF117" s="161"/>
      <c r="CG117" s="162"/>
      <c r="CH117" s="130"/>
      <c r="CI117" s="130"/>
      <c r="CJ117" s="130"/>
      <c r="CK117" s="130"/>
      <c r="CL117" s="130"/>
      <c r="CM117" s="130"/>
      <c r="CN117" s="130"/>
      <c r="CO117" s="130"/>
      <c r="CP117" s="130"/>
      <c r="CQ117" s="130"/>
      <c r="CR117" s="130"/>
      <c r="CS117" s="130"/>
      <c r="CT117" s="130"/>
      <c r="CU117" s="130"/>
      <c r="CV117" s="130"/>
      <c r="CW117" s="130"/>
      <c r="CX117" s="130"/>
      <c r="CY117" s="131"/>
    </row>
    <row r="118" spans="4:103" ht="6.6" customHeight="1" x14ac:dyDescent="0.15">
      <c r="E118" s="132" t="s">
        <v>221</v>
      </c>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c r="BY118" s="115"/>
      <c r="BZ118" s="115"/>
      <c r="CA118" s="115"/>
      <c r="CB118" s="115"/>
      <c r="CC118" s="118"/>
      <c r="CD118" s="118"/>
      <c r="CE118" s="118"/>
      <c r="CF118" s="118"/>
      <c r="CG118" s="119"/>
      <c r="CH118" s="78"/>
    </row>
    <row r="119" spans="4:103" ht="6.6" customHeight="1" x14ac:dyDescent="0.15">
      <c r="E119" s="117"/>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8"/>
      <c r="AL119" s="118"/>
      <c r="AM119" s="118"/>
      <c r="AN119" s="118"/>
      <c r="AO119" s="118"/>
      <c r="AP119" s="118"/>
      <c r="AQ119" s="118"/>
      <c r="AR119" s="118"/>
      <c r="AS119" s="118"/>
      <c r="AT119" s="118"/>
      <c r="AU119" s="118"/>
      <c r="AV119" s="118"/>
      <c r="AW119" s="118"/>
      <c r="AX119" s="118"/>
      <c r="AY119" s="118"/>
      <c r="AZ119" s="118"/>
      <c r="BA119" s="118"/>
      <c r="BB119" s="118"/>
      <c r="BC119" s="118"/>
      <c r="BD119" s="118"/>
      <c r="BE119" s="118"/>
      <c r="BF119" s="118"/>
      <c r="BG119" s="118"/>
      <c r="BH119" s="118"/>
      <c r="BI119" s="118"/>
      <c r="BJ119" s="118"/>
      <c r="BK119" s="118"/>
      <c r="BL119" s="118"/>
      <c r="BM119" s="118"/>
      <c r="BN119" s="118"/>
      <c r="BO119" s="118"/>
      <c r="BP119" s="118"/>
      <c r="BQ119" s="118"/>
      <c r="BR119" s="118"/>
      <c r="BS119" s="118"/>
      <c r="BT119" s="118"/>
      <c r="BU119" s="118"/>
      <c r="BV119" s="118"/>
      <c r="BW119" s="118"/>
      <c r="BX119" s="118"/>
      <c r="BY119" s="118"/>
      <c r="BZ119" s="118"/>
      <c r="CA119" s="118"/>
      <c r="CB119" s="118"/>
      <c r="CC119" s="118"/>
      <c r="CD119" s="118"/>
      <c r="CE119" s="118"/>
      <c r="CF119" s="118"/>
      <c r="CG119" s="119"/>
      <c r="CH119" s="78"/>
    </row>
    <row r="120" spans="4:103" ht="6.6" customHeight="1" x14ac:dyDescent="0.15">
      <c r="D120" s="79"/>
      <c r="E120" s="117"/>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c r="AT120" s="118"/>
      <c r="AU120" s="118"/>
      <c r="AV120" s="118"/>
      <c r="AW120" s="118"/>
      <c r="AX120" s="118"/>
      <c r="AY120" s="118"/>
      <c r="AZ120" s="118"/>
      <c r="BA120" s="118"/>
      <c r="BB120" s="118"/>
      <c r="BC120" s="118"/>
      <c r="BD120" s="118"/>
      <c r="BE120" s="118"/>
      <c r="BF120" s="118"/>
      <c r="BG120" s="118"/>
      <c r="BH120" s="118"/>
      <c r="BI120" s="118"/>
      <c r="BJ120" s="118"/>
      <c r="BK120" s="118"/>
      <c r="BL120" s="118"/>
      <c r="BM120" s="118"/>
      <c r="BN120" s="118"/>
      <c r="BO120" s="118"/>
      <c r="BP120" s="118"/>
      <c r="BQ120" s="118"/>
      <c r="BR120" s="118"/>
      <c r="BS120" s="118"/>
      <c r="BT120" s="118"/>
      <c r="BU120" s="118"/>
      <c r="BV120" s="118"/>
      <c r="BW120" s="118"/>
      <c r="BX120" s="118"/>
      <c r="BY120" s="118"/>
      <c r="BZ120" s="118"/>
      <c r="CA120" s="118"/>
      <c r="CB120" s="118"/>
      <c r="CC120" s="118"/>
      <c r="CD120" s="118"/>
      <c r="CE120" s="118"/>
      <c r="CF120" s="118"/>
      <c r="CG120" s="119"/>
    </row>
    <row r="121" spans="4:103" ht="6.6" customHeight="1" x14ac:dyDescent="0.15">
      <c r="D121" s="79"/>
      <c r="E121" s="120"/>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1"/>
      <c r="AL121" s="121"/>
      <c r="AM121" s="121"/>
      <c r="AN121" s="121"/>
      <c r="AO121" s="121"/>
      <c r="AP121" s="121"/>
      <c r="AQ121" s="121"/>
      <c r="AR121" s="121"/>
      <c r="AS121" s="121"/>
      <c r="AT121" s="121"/>
      <c r="AU121" s="121"/>
      <c r="AV121" s="121"/>
      <c r="AW121" s="121"/>
      <c r="AX121" s="121"/>
      <c r="AY121" s="121"/>
      <c r="AZ121" s="121"/>
      <c r="BA121" s="121"/>
      <c r="BB121" s="121"/>
      <c r="BC121" s="121"/>
      <c r="BD121" s="121"/>
      <c r="BE121" s="121"/>
      <c r="BF121" s="121"/>
      <c r="BG121" s="121"/>
      <c r="BH121" s="121"/>
      <c r="BI121" s="121"/>
      <c r="BJ121" s="121"/>
      <c r="BK121" s="121"/>
      <c r="BL121" s="121"/>
      <c r="BM121" s="121"/>
      <c r="BN121" s="121"/>
      <c r="BO121" s="121"/>
      <c r="BP121" s="121"/>
      <c r="BQ121" s="121"/>
      <c r="BR121" s="121"/>
      <c r="BS121" s="121"/>
      <c r="BT121" s="121"/>
      <c r="BU121" s="121"/>
      <c r="BV121" s="121"/>
      <c r="BW121" s="121"/>
      <c r="BX121" s="121"/>
      <c r="BY121" s="121"/>
      <c r="BZ121" s="121"/>
      <c r="CA121" s="121"/>
      <c r="CB121" s="121"/>
      <c r="CC121" s="121"/>
      <c r="CD121" s="121"/>
      <c r="CE121" s="121"/>
      <c r="CF121" s="121"/>
      <c r="CG121" s="122"/>
    </row>
    <row r="122" spans="4:103" ht="6.6" customHeight="1" x14ac:dyDescent="0.15">
      <c r="D122" s="35"/>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row>
    <row r="123" spans="4:103" ht="6.6" customHeight="1" x14ac:dyDescent="0.15">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row>
    <row r="124" spans="4:103" ht="6.6" customHeight="1" x14ac:dyDescent="0.15">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row>
    <row r="125" spans="4:103" ht="6.6" customHeight="1" x14ac:dyDescent="0.15">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row>
    <row r="126" spans="4:103" ht="6.6" customHeight="1" x14ac:dyDescent="0.15">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row>
    <row r="127" spans="4:103" ht="6.6" customHeight="1" x14ac:dyDescent="0.15">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35"/>
    </row>
    <row r="128" spans="4:103" ht="6.6" customHeight="1" x14ac:dyDescent="0.15">
      <c r="E128" s="55"/>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35"/>
    </row>
    <row r="129" spans="4:122" ht="6.6" customHeight="1" x14ac:dyDescent="0.15">
      <c r="E129" s="295" t="s">
        <v>16</v>
      </c>
      <c r="F129" s="296"/>
      <c r="G129" s="296"/>
      <c r="H129" s="296"/>
      <c r="I129" s="296"/>
      <c r="J129" s="296"/>
      <c r="K129" s="296"/>
      <c r="L129" s="296"/>
      <c r="M129" s="296"/>
      <c r="N129" s="296"/>
      <c r="O129" s="296"/>
      <c r="P129" s="296"/>
      <c r="Q129" s="296"/>
      <c r="R129" s="296"/>
      <c r="S129" s="296"/>
      <c r="T129" s="296"/>
      <c r="U129" s="296"/>
      <c r="V129" s="296"/>
      <c r="W129" s="296"/>
      <c r="X129" s="296"/>
      <c r="Y129" s="296"/>
      <c r="Z129" s="296"/>
      <c r="AA129" s="296"/>
      <c r="AB129" s="296"/>
      <c r="AC129" s="296"/>
      <c r="AD129" s="296"/>
      <c r="AE129" s="296"/>
      <c r="AF129" s="296"/>
      <c r="AG129" s="296"/>
      <c r="AH129" s="296"/>
      <c r="AI129" s="296"/>
      <c r="AJ129" s="296"/>
      <c r="AK129" s="296"/>
      <c r="AL129" s="296"/>
      <c r="AM129" s="296"/>
      <c r="AN129" s="296"/>
      <c r="AO129" s="296"/>
      <c r="AP129" s="296"/>
      <c r="AQ129" s="296"/>
      <c r="AR129" s="296"/>
      <c r="AS129" s="296"/>
      <c r="AT129" s="296"/>
      <c r="AU129" s="296"/>
      <c r="AV129" s="296"/>
      <c r="AW129" s="296"/>
      <c r="AX129" s="296"/>
      <c r="AY129" s="296"/>
      <c r="AZ129" s="296"/>
      <c r="BA129" s="296"/>
      <c r="BB129" s="296"/>
      <c r="BC129" s="296"/>
      <c r="BD129" s="296"/>
      <c r="BE129" s="296"/>
      <c r="BF129" s="296"/>
      <c r="BG129" s="296"/>
      <c r="BH129" s="296"/>
      <c r="BI129" s="296"/>
      <c r="BJ129" s="296"/>
      <c r="BK129" s="296"/>
      <c r="BL129" s="296"/>
      <c r="BM129" s="296"/>
      <c r="BN129" s="296"/>
      <c r="BO129" s="296"/>
      <c r="BP129" s="296"/>
      <c r="BQ129" s="296"/>
      <c r="BR129" s="296"/>
      <c r="BS129" s="296"/>
      <c r="BT129" s="296"/>
      <c r="BU129" s="296"/>
      <c r="BV129" s="296"/>
      <c r="BW129" s="296"/>
      <c r="BX129" s="296"/>
      <c r="BY129" s="296"/>
      <c r="BZ129" s="296"/>
      <c r="CA129" s="296"/>
      <c r="CB129" s="296"/>
      <c r="CC129" s="296"/>
      <c r="CD129" s="296"/>
      <c r="CE129" s="296"/>
      <c r="CF129" s="296"/>
      <c r="CG129" s="297"/>
      <c r="CH129" s="78"/>
    </row>
    <row r="130" spans="4:122" ht="6.6" customHeight="1" x14ac:dyDescent="0.15">
      <c r="E130" s="298"/>
      <c r="F130" s="299"/>
      <c r="G130" s="299"/>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299"/>
      <c r="AY130" s="299"/>
      <c r="AZ130" s="299"/>
      <c r="BA130" s="299"/>
      <c r="BB130" s="299"/>
      <c r="BC130" s="299"/>
      <c r="BD130" s="299"/>
      <c r="BE130" s="299"/>
      <c r="BF130" s="299"/>
      <c r="BG130" s="299"/>
      <c r="BH130" s="299"/>
      <c r="BI130" s="299"/>
      <c r="BJ130" s="299"/>
      <c r="BK130" s="299"/>
      <c r="BL130" s="299"/>
      <c r="BM130" s="299"/>
      <c r="BN130" s="299"/>
      <c r="BO130" s="299"/>
      <c r="BP130" s="299"/>
      <c r="BQ130" s="299"/>
      <c r="BR130" s="299"/>
      <c r="BS130" s="299"/>
      <c r="BT130" s="299"/>
      <c r="BU130" s="299"/>
      <c r="BV130" s="299"/>
      <c r="BW130" s="299"/>
      <c r="BX130" s="299"/>
      <c r="BY130" s="299"/>
      <c r="BZ130" s="299"/>
      <c r="CA130" s="299"/>
      <c r="CB130" s="299"/>
      <c r="CC130" s="299"/>
      <c r="CD130" s="299"/>
      <c r="CE130" s="299"/>
      <c r="CF130" s="299"/>
      <c r="CG130" s="300"/>
      <c r="CH130" s="78"/>
    </row>
    <row r="131" spans="4:122" ht="6.6" customHeight="1" x14ac:dyDescent="0.15">
      <c r="D131" s="79"/>
      <c r="E131" s="332" t="s">
        <v>17</v>
      </c>
      <c r="F131" s="333"/>
      <c r="G131" s="292" t="s">
        <v>0</v>
      </c>
      <c r="H131" s="292"/>
      <c r="I131" s="292"/>
      <c r="J131" s="292"/>
      <c r="K131" s="292"/>
      <c r="L131" s="292"/>
      <c r="M131" s="292"/>
      <c r="N131" s="292"/>
      <c r="O131" s="292"/>
      <c r="P131" s="292"/>
      <c r="Q131" s="292"/>
      <c r="R131" s="292"/>
      <c r="S131" s="292"/>
      <c r="T131" s="292"/>
      <c r="U131" s="292"/>
      <c r="V131" s="292"/>
      <c r="W131" s="292"/>
      <c r="X131" s="292" t="s">
        <v>1</v>
      </c>
      <c r="Y131" s="292"/>
      <c r="Z131" s="292"/>
      <c r="AA131" s="292"/>
      <c r="AB131" s="292"/>
      <c r="AC131" s="292"/>
      <c r="AD131" s="292"/>
      <c r="AE131" s="292"/>
      <c r="AF131" s="292"/>
      <c r="AG131" s="292"/>
      <c r="AH131" s="292"/>
      <c r="AI131" s="292"/>
      <c r="AJ131" s="292"/>
      <c r="AK131" s="292"/>
      <c r="AL131" s="292" t="s">
        <v>18</v>
      </c>
      <c r="AM131" s="292"/>
      <c r="AN131" s="292"/>
      <c r="AO131" s="292"/>
      <c r="AP131" s="292"/>
      <c r="AQ131" s="292"/>
      <c r="AR131" s="292"/>
      <c r="AS131" s="292"/>
      <c r="AT131" s="292"/>
      <c r="AU131" s="292"/>
      <c r="AV131" s="292"/>
      <c r="AW131" s="292"/>
      <c r="AX131" s="292"/>
      <c r="AY131" s="292"/>
      <c r="AZ131" s="292"/>
      <c r="BA131" s="292"/>
      <c r="BB131" s="292"/>
      <c r="BC131" s="292"/>
      <c r="BD131" s="292"/>
      <c r="BE131" s="292"/>
      <c r="BF131" s="292"/>
      <c r="BG131" s="292"/>
      <c r="BH131" s="292"/>
      <c r="BI131" s="292" t="s">
        <v>19</v>
      </c>
      <c r="BJ131" s="292"/>
      <c r="BK131" s="292"/>
      <c r="BL131" s="292"/>
      <c r="BM131" s="292"/>
      <c r="BN131" s="292"/>
      <c r="BO131" s="292"/>
      <c r="BP131" s="292"/>
      <c r="BQ131" s="292"/>
      <c r="BR131" s="292"/>
      <c r="BS131" s="292"/>
      <c r="BT131" s="292"/>
      <c r="BU131" s="292"/>
      <c r="BV131" s="292"/>
      <c r="BW131" s="292"/>
      <c r="BX131" s="292"/>
      <c r="BY131" s="292"/>
      <c r="BZ131" s="292"/>
      <c r="CA131" s="292"/>
      <c r="CB131" s="292"/>
      <c r="CC131" s="133" t="s">
        <v>20</v>
      </c>
      <c r="CD131" s="115"/>
      <c r="CE131" s="115"/>
      <c r="CF131" s="115"/>
      <c r="CG131" s="116"/>
      <c r="CH131" s="78"/>
      <c r="DH131" s="372" t="s">
        <v>170</v>
      </c>
      <c r="DI131" s="9" t="s">
        <v>171</v>
      </c>
      <c r="DJ131" s="10" t="s">
        <v>172</v>
      </c>
      <c r="DK131" s="10" t="s">
        <v>173</v>
      </c>
      <c r="DL131" s="10" t="s">
        <v>174</v>
      </c>
      <c r="DM131" s="10" t="s">
        <v>175</v>
      </c>
      <c r="DN131" s="10" t="s">
        <v>176</v>
      </c>
      <c r="DO131" s="10" t="s">
        <v>177</v>
      </c>
      <c r="DP131" s="10" t="s">
        <v>178</v>
      </c>
      <c r="DQ131" s="10" t="s">
        <v>179</v>
      </c>
      <c r="DR131" s="10" t="s">
        <v>180</v>
      </c>
    </row>
    <row r="132" spans="4:122" ht="6.6" customHeight="1" x14ac:dyDescent="0.15">
      <c r="D132" s="79"/>
      <c r="E132" s="334"/>
      <c r="F132" s="335"/>
      <c r="G132" s="180"/>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AR132" s="180"/>
      <c r="AS132" s="180"/>
      <c r="AT132" s="180"/>
      <c r="AU132" s="180"/>
      <c r="AV132" s="180"/>
      <c r="AW132" s="180"/>
      <c r="AX132" s="180"/>
      <c r="AY132" s="180"/>
      <c r="AZ132" s="180"/>
      <c r="BA132" s="180"/>
      <c r="BB132" s="180"/>
      <c r="BC132" s="180"/>
      <c r="BD132" s="180"/>
      <c r="BE132" s="180"/>
      <c r="BF132" s="180"/>
      <c r="BG132" s="180"/>
      <c r="BH132" s="180"/>
      <c r="BI132" s="180"/>
      <c r="BJ132" s="180"/>
      <c r="BK132" s="180"/>
      <c r="BL132" s="180"/>
      <c r="BM132" s="180"/>
      <c r="BN132" s="180"/>
      <c r="BO132" s="180"/>
      <c r="BP132" s="180"/>
      <c r="BQ132" s="180"/>
      <c r="BR132" s="180"/>
      <c r="BS132" s="180"/>
      <c r="BT132" s="180"/>
      <c r="BU132" s="180"/>
      <c r="BV132" s="180"/>
      <c r="BW132" s="180"/>
      <c r="BX132" s="180"/>
      <c r="BY132" s="180"/>
      <c r="BZ132" s="180"/>
      <c r="CA132" s="180"/>
      <c r="CB132" s="180"/>
      <c r="CC132" s="118"/>
      <c r="CD132" s="118"/>
      <c r="CE132" s="118"/>
      <c r="CF132" s="118"/>
      <c r="CG132" s="119"/>
      <c r="CH132" s="78"/>
      <c r="DH132" s="373"/>
      <c r="DI132" s="11" t="s">
        <v>29</v>
      </c>
      <c r="DJ132" s="10" t="s">
        <v>181</v>
      </c>
      <c r="DK132" s="12" t="s">
        <v>6</v>
      </c>
      <c r="DL132" s="13" t="s">
        <v>43</v>
      </c>
      <c r="DM132" s="14" t="s">
        <v>182</v>
      </c>
      <c r="DN132" s="14" t="s">
        <v>182</v>
      </c>
      <c r="DO132" s="14" t="s">
        <v>182</v>
      </c>
      <c r="DP132" s="14" t="s">
        <v>182</v>
      </c>
      <c r="DQ132" s="14" t="s">
        <v>182</v>
      </c>
      <c r="DR132" s="14" t="s">
        <v>182</v>
      </c>
    </row>
    <row r="133" spans="4:122" ht="6.6" customHeight="1" x14ac:dyDescent="0.15">
      <c r="D133" s="79"/>
      <c r="E133" s="336"/>
      <c r="F133" s="337"/>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c r="AH133" s="293"/>
      <c r="AI133" s="293"/>
      <c r="AJ133" s="293"/>
      <c r="AK133" s="293"/>
      <c r="AL133" s="293"/>
      <c r="AM133" s="293"/>
      <c r="AN133" s="293"/>
      <c r="AO133" s="293"/>
      <c r="AP133" s="293"/>
      <c r="AQ133" s="293"/>
      <c r="AR133" s="293"/>
      <c r="AS133" s="293"/>
      <c r="AT133" s="293"/>
      <c r="AU133" s="293"/>
      <c r="AV133" s="293"/>
      <c r="AW133" s="293"/>
      <c r="AX133" s="293"/>
      <c r="AY133" s="293"/>
      <c r="AZ133" s="293"/>
      <c r="BA133" s="293"/>
      <c r="BB133" s="293"/>
      <c r="BC133" s="293"/>
      <c r="BD133" s="293"/>
      <c r="BE133" s="293"/>
      <c r="BF133" s="293"/>
      <c r="BG133" s="293"/>
      <c r="BH133" s="293"/>
      <c r="BI133" s="293"/>
      <c r="BJ133" s="293"/>
      <c r="BK133" s="293"/>
      <c r="BL133" s="293"/>
      <c r="BM133" s="293"/>
      <c r="BN133" s="293"/>
      <c r="BO133" s="293"/>
      <c r="BP133" s="293"/>
      <c r="BQ133" s="293"/>
      <c r="BR133" s="293"/>
      <c r="BS133" s="293"/>
      <c r="BT133" s="293"/>
      <c r="BU133" s="293"/>
      <c r="BV133" s="293"/>
      <c r="BW133" s="293"/>
      <c r="BX133" s="293"/>
      <c r="BY133" s="293"/>
      <c r="BZ133" s="293"/>
      <c r="CA133" s="293"/>
      <c r="CB133" s="293"/>
      <c r="CC133" s="121"/>
      <c r="CD133" s="121"/>
      <c r="CE133" s="121"/>
      <c r="CF133" s="121"/>
      <c r="CG133" s="122"/>
      <c r="DH133" s="374"/>
      <c r="DI133" s="11" t="s">
        <v>183</v>
      </c>
      <c r="DJ133" s="10" t="s">
        <v>184</v>
      </c>
      <c r="DK133" s="12" t="s">
        <v>47</v>
      </c>
      <c r="DL133" s="12" t="s">
        <v>43</v>
      </c>
      <c r="DM133" s="12" t="s">
        <v>48</v>
      </c>
      <c r="DN133" s="12" t="s">
        <v>185</v>
      </c>
      <c r="DO133" s="15" t="s">
        <v>186</v>
      </c>
      <c r="DP133" s="12" t="s">
        <v>187</v>
      </c>
      <c r="DQ133" s="12" t="s">
        <v>188</v>
      </c>
      <c r="DR133" s="12" t="s">
        <v>49</v>
      </c>
    </row>
    <row r="134" spans="4:122" ht="6.6" customHeight="1" x14ac:dyDescent="0.15">
      <c r="D134" s="79"/>
      <c r="E134" s="211"/>
      <c r="F134" s="213"/>
      <c r="G134" s="325" t="str">
        <f>(IF(OR(E134="■番号■",E134=""),"",VLOOKUP(E134,DI132:DJ141,2,FALSE)))</f>
        <v/>
      </c>
      <c r="H134" s="326"/>
      <c r="I134" s="326"/>
      <c r="J134" s="326"/>
      <c r="K134" s="326"/>
      <c r="L134" s="326"/>
      <c r="M134" s="326"/>
      <c r="N134" s="326"/>
      <c r="O134" s="326"/>
      <c r="P134" s="326"/>
      <c r="Q134" s="326"/>
      <c r="R134" s="326"/>
      <c r="S134" s="326"/>
      <c r="T134" s="326"/>
      <c r="U134" s="326"/>
      <c r="V134" s="326"/>
      <c r="W134" s="327"/>
      <c r="X134" s="312"/>
      <c r="Y134" s="313"/>
      <c r="Z134" s="313"/>
      <c r="AA134" s="313"/>
      <c r="AB134" s="313"/>
      <c r="AC134" s="313"/>
      <c r="AD134" s="313"/>
      <c r="AE134" s="313"/>
      <c r="AF134" s="313"/>
      <c r="AG134" s="313"/>
      <c r="AH134" s="313"/>
      <c r="AI134" s="313"/>
      <c r="AJ134" s="313"/>
      <c r="AK134" s="314"/>
      <c r="AL134" s="312"/>
      <c r="AM134" s="313"/>
      <c r="AN134" s="313"/>
      <c r="AO134" s="313"/>
      <c r="AP134" s="313"/>
      <c r="AQ134" s="313"/>
      <c r="AR134" s="313"/>
      <c r="AS134" s="313"/>
      <c r="AT134" s="313"/>
      <c r="AU134" s="313"/>
      <c r="AV134" s="313"/>
      <c r="AW134" s="313"/>
      <c r="AX134" s="313"/>
      <c r="AY134" s="313"/>
      <c r="AZ134" s="313"/>
      <c r="BA134" s="313"/>
      <c r="BB134" s="313"/>
      <c r="BC134" s="313"/>
      <c r="BD134" s="313"/>
      <c r="BE134" s="313"/>
      <c r="BF134" s="313"/>
      <c r="BG134" s="313"/>
      <c r="BH134" s="314"/>
      <c r="BI134" s="312"/>
      <c r="BJ134" s="313"/>
      <c r="BK134" s="313"/>
      <c r="BL134" s="313"/>
      <c r="BM134" s="313"/>
      <c r="BN134" s="313"/>
      <c r="BO134" s="313"/>
      <c r="BP134" s="313"/>
      <c r="BQ134" s="313"/>
      <c r="BR134" s="313"/>
      <c r="BS134" s="313"/>
      <c r="BT134" s="313"/>
      <c r="BU134" s="313"/>
      <c r="BV134" s="313"/>
      <c r="BW134" s="313"/>
      <c r="BX134" s="313"/>
      <c r="BY134" s="313"/>
      <c r="BZ134" s="313"/>
      <c r="CA134" s="313"/>
      <c r="CB134" s="314"/>
      <c r="CC134" s="312"/>
      <c r="CD134" s="313"/>
      <c r="CE134" s="313"/>
      <c r="CF134" s="313"/>
      <c r="CG134" s="314"/>
      <c r="DH134" s="371">
        <v>1</v>
      </c>
      <c r="DI134" s="11" t="s">
        <v>189</v>
      </c>
      <c r="DJ134" s="10" t="s">
        <v>190</v>
      </c>
      <c r="DK134" s="12" t="s">
        <v>62</v>
      </c>
      <c r="DL134" s="15" t="s">
        <v>65</v>
      </c>
      <c r="DM134" s="14" t="s">
        <v>182</v>
      </c>
      <c r="DN134" s="14" t="s">
        <v>182</v>
      </c>
      <c r="DO134" s="14" t="s">
        <v>182</v>
      </c>
      <c r="DP134" s="14" t="s">
        <v>182</v>
      </c>
      <c r="DQ134" s="14" t="s">
        <v>182</v>
      </c>
      <c r="DR134" s="14" t="s">
        <v>182</v>
      </c>
    </row>
    <row r="135" spans="4:122" ht="6.6" customHeight="1" x14ac:dyDescent="0.15">
      <c r="D135" s="79"/>
      <c r="E135" s="331"/>
      <c r="F135" s="197"/>
      <c r="G135" s="328"/>
      <c r="H135" s="329"/>
      <c r="I135" s="329"/>
      <c r="J135" s="329"/>
      <c r="K135" s="329"/>
      <c r="L135" s="329"/>
      <c r="M135" s="329"/>
      <c r="N135" s="329"/>
      <c r="O135" s="329"/>
      <c r="P135" s="329"/>
      <c r="Q135" s="329"/>
      <c r="R135" s="329"/>
      <c r="S135" s="329"/>
      <c r="T135" s="329"/>
      <c r="U135" s="329"/>
      <c r="V135" s="329"/>
      <c r="W135" s="330"/>
      <c r="X135" s="315"/>
      <c r="Y135" s="316"/>
      <c r="Z135" s="316"/>
      <c r="AA135" s="316"/>
      <c r="AB135" s="316"/>
      <c r="AC135" s="316"/>
      <c r="AD135" s="316"/>
      <c r="AE135" s="316"/>
      <c r="AF135" s="316"/>
      <c r="AG135" s="316"/>
      <c r="AH135" s="316"/>
      <c r="AI135" s="316"/>
      <c r="AJ135" s="316"/>
      <c r="AK135" s="317"/>
      <c r="AL135" s="315"/>
      <c r="AM135" s="316"/>
      <c r="AN135" s="316"/>
      <c r="AO135" s="316"/>
      <c r="AP135" s="316"/>
      <c r="AQ135" s="316"/>
      <c r="AR135" s="316"/>
      <c r="AS135" s="316"/>
      <c r="AT135" s="316"/>
      <c r="AU135" s="316"/>
      <c r="AV135" s="316"/>
      <c r="AW135" s="316"/>
      <c r="AX135" s="316"/>
      <c r="AY135" s="316"/>
      <c r="AZ135" s="316"/>
      <c r="BA135" s="316"/>
      <c r="BB135" s="316"/>
      <c r="BC135" s="316"/>
      <c r="BD135" s="316"/>
      <c r="BE135" s="316"/>
      <c r="BF135" s="316"/>
      <c r="BG135" s="316"/>
      <c r="BH135" s="317"/>
      <c r="BI135" s="315"/>
      <c r="BJ135" s="316"/>
      <c r="BK135" s="316"/>
      <c r="BL135" s="316"/>
      <c r="BM135" s="316"/>
      <c r="BN135" s="316"/>
      <c r="BO135" s="316"/>
      <c r="BP135" s="316"/>
      <c r="BQ135" s="316"/>
      <c r="BR135" s="316"/>
      <c r="BS135" s="316"/>
      <c r="BT135" s="316"/>
      <c r="BU135" s="316"/>
      <c r="BV135" s="316"/>
      <c r="BW135" s="316"/>
      <c r="BX135" s="316"/>
      <c r="BY135" s="316"/>
      <c r="BZ135" s="316"/>
      <c r="CA135" s="316"/>
      <c r="CB135" s="317"/>
      <c r="CC135" s="315"/>
      <c r="CD135" s="316"/>
      <c r="CE135" s="316"/>
      <c r="CF135" s="316"/>
      <c r="CG135" s="317"/>
      <c r="DH135" s="371"/>
      <c r="DI135" s="11" t="s">
        <v>191</v>
      </c>
      <c r="DJ135" s="16" t="s">
        <v>192</v>
      </c>
      <c r="DK135" s="12" t="s">
        <v>6</v>
      </c>
      <c r="DL135" s="12" t="s">
        <v>62</v>
      </c>
      <c r="DM135" s="12" t="s">
        <v>79</v>
      </c>
      <c r="DN135" s="14" t="s">
        <v>182</v>
      </c>
      <c r="DO135" s="14" t="s">
        <v>182</v>
      </c>
      <c r="DP135" s="14" t="s">
        <v>182</v>
      </c>
      <c r="DQ135" s="14" t="s">
        <v>182</v>
      </c>
      <c r="DR135" s="14" t="s">
        <v>182</v>
      </c>
    </row>
    <row r="136" spans="4:122" ht="6.6" customHeight="1" x14ac:dyDescent="0.15">
      <c r="D136" s="79"/>
      <c r="E136" s="211"/>
      <c r="F136" s="213"/>
      <c r="G136" s="325" t="str">
        <f>(IF(OR(E136="■番号■",E136=""),"",VLOOKUP(E136,DI132:DJ141,2,FALSE)))</f>
        <v/>
      </c>
      <c r="H136" s="326"/>
      <c r="I136" s="326"/>
      <c r="J136" s="326"/>
      <c r="K136" s="326"/>
      <c r="L136" s="326"/>
      <c r="M136" s="326"/>
      <c r="N136" s="326"/>
      <c r="O136" s="326"/>
      <c r="P136" s="326"/>
      <c r="Q136" s="326"/>
      <c r="R136" s="326"/>
      <c r="S136" s="326"/>
      <c r="T136" s="326"/>
      <c r="U136" s="326"/>
      <c r="V136" s="326"/>
      <c r="W136" s="327"/>
      <c r="X136" s="312"/>
      <c r="Y136" s="313"/>
      <c r="Z136" s="313"/>
      <c r="AA136" s="313"/>
      <c r="AB136" s="313"/>
      <c r="AC136" s="313"/>
      <c r="AD136" s="313"/>
      <c r="AE136" s="313"/>
      <c r="AF136" s="313"/>
      <c r="AG136" s="313"/>
      <c r="AH136" s="313"/>
      <c r="AI136" s="313"/>
      <c r="AJ136" s="313"/>
      <c r="AK136" s="314"/>
      <c r="AL136" s="312"/>
      <c r="AM136" s="313"/>
      <c r="AN136" s="313"/>
      <c r="AO136" s="313"/>
      <c r="AP136" s="313"/>
      <c r="AQ136" s="313"/>
      <c r="AR136" s="313"/>
      <c r="AS136" s="313"/>
      <c r="AT136" s="313"/>
      <c r="AU136" s="313"/>
      <c r="AV136" s="313"/>
      <c r="AW136" s="313"/>
      <c r="AX136" s="313"/>
      <c r="AY136" s="313"/>
      <c r="AZ136" s="313"/>
      <c r="BA136" s="313"/>
      <c r="BB136" s="313"/>
      <c r="BC136" s="313"/>
      <c r="BD136" s="313"/>
      <c r="BE136" s="313"/>
      <c r="BF136" s="313"/>
      <c r="BG136" s="313"/>
      <c r="BH136" s="314"/>
      <c r="BI136" s="312"/>
      <c r="BJ136" s="313"/>
      <c r="BK136" s="313"/>
      <c r="BL136" s="313"/>
      <c r="BM136" s="313"/>
      <c r="BN136" s="313"/>
      <c r="BO136" s="313"/>
      <c r="BP136" s="313"/>
      <c r="BQ136" s="313"/>
      <c r="BR136" s="313"/>
      <c r="BS136" s="313"/>
      <c r="BT136" s="313"/>
      <c r="BU136" s="313"/>
      <c r="BV136" s="313"/>
      <c r="BW136" s="313"/>
      <c r="BX136" s="313"/>
      <c r="BY136" s="313"/>
      <c r="BZ136" s="313"/>
      <c r="CA136" s="313"/>
      <c r="CB136" s="314"/>
      <c r="CC136" s="312"/>
      <c r="CD136" s="313"/>
      <c r="CE136" s="313"/>
      <c r="CF136" s="313"/>
      <c r="CG136" s="314"/>
      <c r="DH136" s="371">
        <v>2</v>
      </c>
      <c r="DI136" s="11" t="s">
        <v>193</v>
      </c>
      <c r="DJ136" s="16" t="s">
        <v>194</v>
      </c>
      <c r="DK136" s="15" t="s">
        <v>43</v>
      </c>
      <c r="DL136" s="14" t="s">
        <v>182</v>
      </c>
      <c r="DM136" s="14" t="s">
        <v>182</v>
      </c>
      <c r="DN136" s="14" t="s">
        <v>182</v>
      </c>
      <c r="DO136" s="14" t="s">
        <v>182</v>
      </c>
      <c r="DP136" s="14" t="s">
        <v>182</v>
      </c>
      <c r="DQ136" s="14" t="s">
        <v>182</v>
      </c>
      <c r="DR136" s="14" t="s">
        <v>182</v>
      </c>
    </row>
    <row r="137" spans="4:122" ht="6.6" customHeight="1" x14ac:dyDescent="0.15">
      <c r="D137" s="79"/>
      <c r="E137" s="331"/>
      <c r="F137" s="197"/>
      <c r="G137" s="328"/>
      <c r="H137" s="329"/>
      <c r="I137" s="329"/>
      <c r="J137" s="329"/>
      <c r="K137" s="329"/>
      <c r="L137" s="329"/>
      <c r="M137" s="329"/>
      <c r="N137" s="329"/>
      <c r="O137" s="329"/>
      <c r="P137" s="329"/>
      <c r="Q137" s="329"/>
      <c r="R137" s="329"/>
      <c r="S137" s="329"/>
      <c r="T137" s="329"/>
      <c r="U137" s="329"/>
      <c r="V137" s="329"/>
      <c r="W137" s="330"/>
      <c r="X137" s="315"/>
      <c r="Y137" s="316"/>
      <c r="Z137" s="316"/>
      <c r="AA137" s="316"/>
      <c r="AB137" s="316"/>
      <c r="AC137" s="316"/>
      <c r="AD137" s="316"/>
      <c r="AE137" s="316"/>
      <c r="AF137" s="316"/>
      <c r="AG137" s="316"/>
      <c r="AH137" s="316"/>
      <c r="AI137" s="316"/>
      <c r="AJ137" s="316"/>
      <c r="AK137" s="317"/>
      <c r="AL137" s="315"/>
      <c r="AM137" s="316"/>
      <c r="AN137" s="316"/>
      <c r="AO137" s="316"/>
      <c r="AP137" s="316"/>
      <c r="AQ137" s="316"/>
      <c r="AR137" s="316"/>
      <c r="AS137" s="316"/>
      <c r="AT137" s="316"/>
      <c r="AU137" s="316"/>
      <c r="AV137" s="316"/>
      <c r="AW137" s="316"/>
      <c r="AX137" s="316"/>
      <c r="AY137" s="316"/>
      <c r="AZ137" s="316"/>
      <c r="BA137" s="316"/>
      <c r="BB137" s="316"/>
      <c r="BC137" s="316"/>
      <c r="BD137" s="316"/>
      <c r="BE137" s="316"/>
      <c r="BF137" s="316"/>
      <c r="BG137" s="316"/>
      <c r="BH137" s="317"/>
      <c r="BI137" s="315"/>
      <c r="BJ137" s="316"/>
      <c r="BK137" s="316"/>
      <c r="BL137" s="316"/>
      <c r="BM137" s="316"/>
      <c r="BN137" s="316"/>
      <c r="BO137" s="316"/>
      <c r="BP137" s="316"/>
      <c r="BQ137" s="316"/>
      <c r="BR137" s="316"/>
      <c r="BS137" s="316"/>
      <c r="BT137" s="316"/>
      <c r="BU137" s="316"/>
      <c r="BV137" s="316"/>
      <c r="BW137" s="316"/>
      <c r="BX137" s="316"/>
      <c r="BY137" s="316"/>
      <c r="BZ137" s="316"/>
      <c r="CA137" s="316"/>
      <c r="CB137" s="317"/>
      <c r="CC137" s="315"/>
      <c r="CD137" s="316"/>
      <c r="CE137" s="316"/>
      <c r="CF137" s="316"/>
      <c r="CG137" s="317"/>
      <c r="DH137" s="371"/>
      <c r="DI137" s="11" t="s">
        <v>195</v>
      </c>
      <c r="DJ137" s="10" t="s">
        <v>196</v>
      </c>
      <c r="DK137" s="15" t="s">
        <v>81</v>
      </c>
      <c r="DL137" s="15" t="s">
        <v>79</v>
      </c>
      <c r="DM137" s="14" t="s">
        <v>182</v>
      </c>
      <c r="DN137" s="14" t="s">
        <v>182</v>
      </c>
      <c r="DO137" s="14" t="s">
        <v>182</v>
      </c>
      <c r="DP137" s="14" t="s">
        <v>182</v>
      </c>
      <c r="DQ137" s="14" t="s">
        <v>182</v>
      </c>
      <c r="DR137" s="14" t="s">
        <v>182</v>
      </c>
    </row>
    <row r="138" spans="4:122" ht="6.6" customHeight="1" x14ac:dyDescent="0.15">
      <c r="D138" s="79"/>
      <c r="E138" s="211"/>
      <c r="F138" s="213"/>
      <c r="G138" s="325" t="str">
        <f>(IF(OR(E138="■番号■",E138=""),"",VLOOKUP(E138,DI132:DJ141,2,FALSE)))</f>
        <v/>
      </c>
      <c r="H138" s="326"/>
      <c r="I138" s="326"/>
      <c r="J138" s="326"/>
      <c r="K138" s="326"/>
      <c r="L138" s="326"/>
      <c r="M138" s="326"/>
      <c r="N138" s="326"/>
      <c r="O138" s="326"/>
      <c r="P138" s="326"/>
      <c r="Q138" s="326"/>
      <c r="R138" s="326"/>
      <c r="S138" s="326"/>
      <c r="T138" s="326"/>
      <c r="U138" s="326"/>
      <c r="V138" s="326"/>
      <c r="W138" s="327"/>
      <c r="X138" s="312"/>
      <c r="Y138" s="313"/>
      <c r="Z138" s="313"/>
      <c r="AA138" s="313"/>
      <c r="AB138" s="313"/>
      <c r="AC138" s="313"/>
      <c r="AD138" s="313"/>
      <c r="AE138" s="313"/>
      <c r="AF138" s="313"/>
      <c r="AG138" s="313"/>
      <c r="AH138" s="313"/>
      <c r="AI138" s="313"/>
      <c r="AJ138" s="313"/>
      <c r="AK138" s="314"/>
      <c r="AL138" s="312"/>
      <c r="AM138" s="313"/>
      <c r="AN138" s="313"/>
      <c r="AO138" s="313"/>
      <c r="AP138" s="313"/>
      <c r="AQ138" s="313"/>
      <c r="AR138" s="313"/>
      <c r="AS138" s="313"/>
      <c r="AT138" s="313"/>
      <c r="AU138" s="313"/>
      <c r="AV138" s="313"/>
      <c r="AW138" s="313"/>
      <c r="AX138" s="313"/>
      <c r="AY138" s="313"/>
      <c r="AZ138" s="313"/>
      <c r="BA138" s="313"/>
      <c r="BB138" s="313"/>
      <c r="BC138" s="313"/>
      <c r="BD138" s="313"/>
      <c r="BE138" s="313"/>
      <c r="BF138" s="313"/>
      <c r="BG138" s="313"/>
      <c r="BH138" s="314"/>
      <c r="BI138" s="312"/>
      <c r="BJ138" s="313"/>
      <c r="BK138" s="313"/>
      <c r="BL138" s="313"/>
      <c r="BM138" s="313"/>
      <c r="BN138" s="313"/>
      <c r="BO138" s="313"/>
      <c r="BP138" s="313"/>
      <c r="BQ138" s="313"/>
      <c r="BR138" s="313"/>
      <c r="BS138" s="313"/>
      <c r="BT138" s="313"/>
      <c r="BU138" s="313"/>
      <c r="BV138" s="313"/>
      <c r="BW138" s="313"/>
      <c r="BX138" s="313"/>
      <c r="BY138" s="313"/>
      <c r="BZ138" s="313"/>
      <c r="CA138" s="313"/>
      <c r="CB138" s="314"/>
      <c r="CC138" s="312"/>
      <c r="CD138" s="313"/>
      <c r="CE138" s="313"/>
      <c r="CF138" s="313"/>
      <c r="CG138" s="314"/>
      <c r="DH138" s="371">
        <v>3</v>
      </c>
      <c r="DI138" s="11" t="s">
        <v>197</v>
      </c>
      <c r="DJ138" s="10" t="s">
        <v>198</v>
      </c>
      <c r="DK138" s="13" t="s">
        <v>199</v>
      </c>
      <c r="DL138" s="14" t="s">
        <v>182</v>
      </c>
      <c r="DM138" s="14" t="s">
        <v>182</v>
      </c>
      <c r="DN138" s="14" t="s">
        <v>182</v>
      </c>
      <c r="DO138" s="14" t="s">
        <v>182</v>
      </c>
      <c r="DP138" s="14" t="s">
        <v>182</v>
      </c>
      <c r="DQ138" s="14" t="s">
        <v>182</v>
      </c>
      <c r="DR138" s="14" t="s">
        <v>182</v>
      </c>
    </row>
    <row r="139" spans="4:122" ht="6.6" customHeight="1" x14ac:dyDescent="0.15">
      <c r="D139" s="79"/>
      <c r="E139" s="331"/>
      <c r="F139" s="197"/>
      <c r="G139" s="328"/>
      <c r="H139" s="329"/>
      <c r="I139" s="329"/>
      <c r="J139" s="329"/>
      <c r="K139" s="329"/>
      <c r="L139" s="329"/>
      <c r="M139" s="329"/>
      <c r="N139" s="329"/>
      <c r="O139" s="329"/>
      <c r="P139" s="329"/>
      <c r="Q139" s="329"/>
      <c r="R139" s="329"/>
      <c r="S139" s="329"/>
      <c r="T139" s="329"/>
      <c r="U139" s="329"/>
      <c r="V139" s="329"/>
      <c r="W139" s="330"/>
      <c r="X139" s="315"/>
      <c r="Y139" s="316"/>
      <c r="Z139" s="316"/>
      <c r="AA139" s="316"/>
      <c r="AB139" s="316"/>
      <c r="AC139" s="316"/>
      <c r="AD139" s="316"/>
      <c r="AE139" s="316"/>
      <c r="AF139" s="316"/>
      <c r="AG139" s="316"/>
      <c r="AH139" s="316"/>
      <c r="AI139" s="316"/>
      <c r="AJ139" s="316"/>
      <c r="AK139" s="317"/>
      <c r="AL139" s="315"/>
      <c r="AM139" s="316"/>
      <c r="AN139" s="316"/>
      <c r="AO139" s="316"/>
      <c r="AP139" s="316"/>
      <c r="AQ139" s="316"/>
      <c r="AR139" s="316"/>
      <c r="AS139" s="316"/>
      <c r="AT139" s="316"/>
      <c r="AU139" s="316"/>
      <c r="AV139" s="316"/>
      <c r="AW139" s="316"/>
      <c r="AX139" s="316"/>
      <c r="AY139" s="316"/>
      <c r="AZ139" s="316"/>
      <c r="BA139" s="316"/>
      <c r="BB139" s="316"/>
      <c r="BC139" s="316"/>
      <c r="BD139" s="316"/>
      <c r="BE139" s="316"/>
      <c r="BF139" s="316"/>
      <c r="BG139" s="316"/>
      <c r="BH139" s="317"/>
      <c r="BI139" s="315"/>
      <c r="BJ139" s="316"/>
      <c r="BK139" s="316"/>
      <c r="BL139" s="316"/>
      <c r="BM139" s="316"/>
      <c r="BN139" s="316"/>
      <c r="BO139" s="316"/>
      <c r="BP139" s="316"/>
      <c r="BQ139" s="316"/>
      <c r="BR139" s="316"/>
      <c r="BS139" s="316"/>
      <c r="BT139" s="316"/>
      <c r="BU139" s="316"/>
      <c r="BV139" s="316"/>
      <c r="BW139" s="316"/>
      <c r="BX139" s="316"/>
      <c r="BY139" s="316"/>
      <c r="BZ139" s="316"/>
      <c r="CA139" s="316"/>
      <c r="CB139" s="317"/>
      <c r="CC139" s="315"/>
      <c r="CD139" s="316"/>
      <c r="CE139" s="316"/>
      <c r="CF139" s="316"/>
      <c r="CG139" s="317"/>
      <c r="DH139" s="371"/>
      <c r="DI139" s="11" t="s">
        <v>200</v>
      </c>
      <c r="DJ139" s="10" t="s">
        <v>201</v>
      </c>
      <c r="DK139" s="15" t="s">
        <v>202</v>
      </c>
      <c r="DL139" s="14" t="s">
        <v>182</v>
      </c>
      <c r="DM139" s="14" t="s">
        <v>182</v>
      </c>
      <c r="DN139" s="14" t="s">
        <v>182</v>
      </c>
      <c r="DO139" s="14" t="s">
        <v>182</v>
      </c>
      <c r="DP139" s="14" t="s">
        <v>182</v>
      </c>
      <c r="DQ139" s="14" t="s">
        <v>182</v>
      </c>
      <c r="DR139" s="14" t="s">
        <v>182</v>
      </c>
    </row>
    <row r="140" spans="4:122" ht="6.6" customHeight="1" x14ac:dyDescent="0.15">
      <c r="D140" s="79"/>
      <c r="E140" s="211"/>
      <c r="F140" s="213"/>
      <c r="G140" s="325" t="str">
        <f>(IF(OR(E140="■番号■",E140=""),"",VLOOKUP(E140,DI132:DJ141,2,FALSE)))</f>
        <v/>
      </c>
      <c r="H140" s="326"/>
      <c r="I140" s="326"/>
      <c r="J140" s="326"/>
      <c r="K140" s="326"/>
      <c r="L140" s="326"/>
      <c r="M140" s="326"/>
      <c r="N140" s="326"/>
      <c r="O140" s="326"/>
      <c r="P140" s="326"/>
      <c r="Q140" s="326"/>
      <c r="R140" s="326"/>
      <c r="S140" s="326"/>
      <c r="T140" s="326"/>
      <c r="U140" s="326"/>
      <c r="V140" s="326"/>
      <c r="W140" s="327"/>
      <c r="X140" s="312"/>
      <c r="Y140" s="313"/>
      <c r="Z140" s="313"/>
      <c r="AA140" s="313"/>
      <c r="AB140" s="313"/>
      <c r="AC140" s="313"/>
      <c r="AD140" s="313"/>
      <c r="AE140" s="313"/>
      <c r="AF140" s="313"/>
      <c r="AG140" s="313"/>
      <c r="AH140" s="313"/>
      <c r="AI140" s="313"/>
      <c r="AJ140" s="313"/>
      <c r="AK140" s="314"/>
      <c r="AL140" s="312"/>
      <c r="AM140" s="313"/>
      <c r="AN140" s="313"/>
      <c r="AO140" s="313"/>
      <c r="AP140" s="313"/>
      <c r="AQ140" s="313"/>
      <c r="AR140" s="313"/>
      <c r="AS140" s="313"/>
      <c r="AT140" s="313"/>
      <c r="AU140" s="313"/>
      <c r="AV140" s="313"/>
      <c r="AW140" s="313"/>
      <c r="AX140" s="313"/>
      <c r="AY140" s="313"/>
      <c r="AZ140" s="313"/>
      <c r="BA140" s="313"/>
      <c r="BB140" s="313"/>
      <c r="BC140" s="313"/>
      <c r="BD140" s="313"/>
      <c r="BE140" s="313"/>
      <c r="BF140" s="313"/>
      <c r="BG140" s="313"/>
      <c r="BH140" s="314"/>
      <c r="BI140" s="312"/>
      <c r="BJ140" s="313"/>
      <c r="BK140" s="313"/>
      <c r="BL140" s="313"/>
      <c r="BM140" s="313"/>
      <c r="BN140" s="313"/>
      <c r="BO140" s="313"/>
      <c r="BP140" s="313"/>
      <c r="BQ140" s="313"/>
      <c r="BR140" s="313"/>
      <c r="BS140" s="313"/>
      <c r="BT140" s="313"/>
      <c r="BU140" s="313"/>
      <c r="BV140" s="313"/>
      <c r="BW140" s="313"/>
      <c r="BX140" s="313"/>
      <c r="BY140" s="313"/>
      <c r="BZ140" s="313"/>
      <c r="CA140" s="313"/>
      <c r="CB140" s="314"/>
      <c r="CC140" s="312"/>
      <c r="CD140" s="313"/>
      <c r="CE140" s="313"/>
      <c r="CF140" s="313"/>
      <c r="CG140" s="314"/>
      <c r="DH140" s="371">
        <v>4</v>
      </c>
      <c r="DI140" s="11" t="s">
        <v>203</v>
      </c>
      <c r="DJ140" s="10" t="s">
        <v>204</v>
      </c>
      <c r="DK140" s="12" t="s">
        <v>6</v>
      </c>
      <c r="DL140" s="12" t="s">
        <v>9</v>
      </c>
      <c r="DM140" s="14" t="s">
        <v>182</v>
      </c>
      <c r="DN140" s="14" t="s">
        <v>182</v>
      </c>
      <c r="DO140" s="14" t="s">
        <v>182</v>
      </c>
      <c r="DP140" s="14" t="s">
        <v>182</v>
      </c>
      <c r="DQ140" s="14" t="s">
        <v>182</v>
      </c>
      <c r="DR140" s="14" t="s">
        <v>182</v>
      </c>
    </row>
    <row r="141" spans="4:122" ht="6.6" customHeight="1" x14ac:dyDescent="0.15">
      <c r="D141" s="79"/>
      <c r="E141" s="331"/>
      <c r="F141" s="197"/>
      <c r="G141" s="328"/>
      <c r="H141" s="329"/>
      <c r="I141" s="329"/>
      <c r="J141" s="329"/>
      <c r="K141" s="329"/>
      <c r="L141" s="329"/>
      <c r="M141" s="329"/>
      <c r="N141" s="329"/>
      <c r="O141" s="329"/>
      <c r="P141" s="329"/>
      <c r="Q141" s="329"/>
      <c r="R141" s="329"/>
      <c r="S141" s="329"/>
      <c r="T141" s="329"/>
      <c r="U141" s="329"/>
      <c r="V141" s="329"/>
      <c r="W141" s="330"/>
      <c r="X141" s="315"/>
      <c r="Y141" s="316"/>
      <c r="Z141" s="316"/>
      <c r="AA141" s="316"/>
      <c r="AB141" s="316"/>
      <c r="AC141" s="316"/>
      <c r="AD141" s="316"/>
      <c r="AE141" s="316"/>
      <c r="AF141" s="316"/>
      <c r="AG141" s="316"/>
      <c r="AH141" s="316"/>
      <c r="AI141" s="316"/>
      <c r="AJ141" s="316"/>
      <c r="AK141" s="317"/>
      <c r="AL141" s="315"/>
      <c r="AM141" s="316"/>
      <c r="AN141" s="316"/>
      <c r="AO141" s="316"/>
      <c r="AP141" s="316"/>
      <c r="AQ141" s="316"/>
      <c r="AR141" s="316"/>
      <c r="AS141" s="316"/>
      <c r="AT141" s="316"/>
      <c r="AU141" s="316"/>
      <c r="AV141" s="316"/>
      <c r="AW141" s="316"/>
      <c r="AX141" s="316"/>
      <c r="AY141" s="316"/>
      <c r="AZ141" s="316"/>
      <c r="BA141" s="316"/>
      <c r="BB141" s="316"/>
      <c r="BC141" s="316"/>
      <c r="BD141" s="316"/>
      <c r="BE141" s="316"/>
      <c r="BF141" s="316"/>
      <c r="BG141" s="316"/>
      <c r="BH141" s="317"/>
      <c r="BI141" s="315"/>
      <c r="BJ141" s="316"/>
      <c r="BK141" s="316"/>
      <c r="BL141" s="316"/>
      <c r="BM141" s="316"/>
      <c r="BN141" s="316"/>
      <c r="BO141" s="316"/>
      <c r="BP141" s="316"/>
      <c r="BQ141" s="316"/>
      <c r="BR141" s="316"/>
      <c r="BS141" s="316"/>
      <c r="BT141" s="316"/>
      <c r="BU141" s="316"/>
      <c r="BV141" s="316"/>
      <c r="BW141" s="316"/>
      <c r="BX141" s="316"/>
      <c r="BY141" s="316"/>
      <c r="BZ141" s="316"/>
      <c r="CA141" s="316"/>
      <c r="CB141" s="317"/>
      <c r="CC141" s="315"/>
      <c r="CD141" s="316"/>
      <c r="CE141" s="316"/>
      <c r="CF141" s="316"/>
      <c r="CG141" s="317"/>
      <c r="DH141" s="371"/>
      <c r="DI141" s="11" t="s">
        <v>205</v>
      </c>
      <c r="DJ141" s="10" t="s">
        <v>206</v>
      </c>
      <c r="DK141" s="12" t="s">
        <v>62</v>
      </c>
      <c r="DL141" s="14" t="s">
        <v>182</v>
      </c>
      <c r="DM141" s="14" t="s">
        <v>182</v>
      </c>
      <c r="DN141" s="14" t="s">
        <v>182</v>
      </c>
      <c r="DO141" s="14" t="s">
        <v>182</v>
      </c>
      <c r="DP141" s="14" t="s">
        <v>182</v>
      </c>
      <c r="DQ141" s="14" t="s">
        <v>182</v>
      </c>
      <c r="DR141" s="14" t="s">
        <v>182</v>
      </c>
    </row>
    <row r="142" spans="4:122" ht="6.6" customHeight="1" x14ac:dyDescent="0.15">
      <c r="D142" s="79"/>
      <c r="E142" s="211"/>
      <c r="F142" s="213"/>
      <c r="G142" s="325" t="str">
        <f>(IF(OR(E142="■番号■",E142=""),"",VLOOKUP(E142,DI132:DJ141,2,FALSE)))</f>
        <v/>
      </c>
      <c r="H142" s="326"/>
      <c r="I142" s="326"/>
      <c r="J142" s="326"/>
      <c r="K142" s="326"/>
      <c r="L142" s="326"/>
      <c r="M142" s="326"/>
      <c r="N142" s="326"/>
      <c r="O142" s="326"/>
      <c r="P142" s="326"/>
      <c r="Q142" s="326"/>
      <c r="R142" s="326"/>
      <c r="S142" s="326"/>
      <c r="T142" s="326"/>
      <c r="U142" s="326"/>
      <c r="V142" s="326"/>
      <c r="W142" s="327"/>
      <c r="X142" s="312"/>
      <c r="Y142" s="313"/>
      <c r="Z142" s="313"/>
      <c r="AA142" s="313"/>
      <c r="AB142" s="313"/>
      <c r="AC142" s="313"/>
      <c r="AD142" s="313"/>
      <c r="AE142" s="313"/>
      <c r="AF142" s="313"/>
      <c r="AG142" s="313"/>
      <c r="AH142" s="313"/>
      <c r="AI142" s="313"/>
      <c r="AJ142" s="313"/>
      <c r="AK142" s="314"/>
      <c r="AL142" s="312"/>
      <c r="AM142" s="313"/>
      <c r="AN142" s="313"/>
      <c r="AO142" s="313"/>
      <c r="AP142" s="313"/>
      <c r="AQ142" s="313"/>
      <c r="AR142" s="313"/>
      <c r="AS142" s="313"/>
      <c r="AT142" s="313"/>
      <c r="AU142" s="313"/>
      <c r="AV142" s="313"/>
      <c r="AW142" s="313"/>
      <c r="AX142" s="313"/>
      <c r="AY142" s="313"/>
      <c r="AZ142" s="313"/>
      <c r="BA142" s="313"/>
      <c r="BB142" s="313"/>
      <c r="BC142" s="313"/>
      <c r="BD142" s="313"/>
      <c r="BE142" s="313"/>
      <c r="BF142" s="313"/>
      <c r="BG142" s="313"/>
      <c r="BH142" s="314"/>
      <c r="BI142" s="312"/>
      <c r="BJ142" s="313"/>
      <c r="BK142" s="313"/>
      <c r="BL142" s="313"/>
      <c r="BM142" s="313"/>
      <c r="BN142" s="313"/>
      <c r="BO142" s="313"/>
      <c r="BP142" s="313"/>
      <c r="BQ142" s="313"/>
      <c r="BR142" s="313"/>
      <c r="BS142" s="313"/>
      <c r="BT142" s="313"/>
      <c r="BU142" s="313"/>
      <c r="BV142" s="313"/>
      <c r="BW142" s="313"/>
      <c r="BX142" s="313"/>
      <c r="BY142" s="313"/>
      <c r="BZ142" s="313"/>
      <c r="CA142" s="313"/>
      <c r="CB142" s="314"/>
      <c r="CC142" s="312"/>
      <c r="CD142" s="313"/>
      <c r="CE142" s="313"/>
      <c r="CF142" s="313"/>
      <c r="CG142" s="314"/>
      <c r="DH142" s="371">
        <v>5</v>
      </c>
      <c r="DJ142" s="17" t="s">
        <v>207</v>
      </c>
      <c r="DK142" s="17" t="s">
        <v>208</v>
      </c>
      <c r="DL142" s="17" t="s">
        <v>209</v>
      </c>
      <c r="DM142" s="17" t="s">
        <v>210</v>
      </c>
      <c r="DN142" s="17" t="s">
        <v>211</v>
      </c>
      <c r="DO142" s="1"/>
      <c r="DP142" s="1"/>
      <c r="DQ142" s="18"/>
      <c r="DR142" s="18"/>
    </row>
    <row r="143" spans="4:122" ht="6.6" customHeight="1" x14ac:dyDescent="0.15">
      <c r="D143" s="79"/>
      <c r="E143" s="244"/>
      <c r="F143" s="197"/>
      <c r="G143" s="328"/>
      <c r="H143" s="329"/>
      <c r="I143" s="329"/>
      <c r="J143" s="329"/>
      <c r="K143" s="329"/>
      <c r="L143" s="329"/>
      <c r="M143" s="329"/>
      <c r="N143" s="329"/>
      <c r="O143" s="329"/>
      <c r="P143" s="329"/>
      <c r="Q143" s="329"/>
      <c r="R143" s="329"/>
      <c r="S143" s="329"/>
      <c r="T143" s="329"/>
      <c r="U143" s="329"/>
      <c r="V143" s="329"/>
      <c r="W143" s="330"/>
      <c r="X143" s="315"/>
      <c r="Y143" s="316"/>
      <c r="Z143" s="316"/>
      <c r="AA143" s="316"/>
      <c r="AB143" s="316"/>
      <c r="AC143" s="316"/>
      <c r="AD143" s="316"/>
      <c r="AE143" s="316"/>
      <c r="AF143" s="316"/>
      <c r="AG143" s="316"/>
      <c r="AH143" s="316"/>
      <c r="AI143" s="316"/>
      <c r="AJ143" s="316"/>
      <c r="AK143" s="317"/>
      <c r="AL143" s="315"/>
      <c r="AM143" s="316"/>
      <c r="AN143" s="316"/>
      <c r="AO143" s="316"/>
      <c r="AP143" s="316"/>
      <c r="AQ143" s="316"/>
      <c r="AR143" s="316"/>
      <c r="AS143" s="316"/>
      <c r="AT143" s="316"/>
      <c r="AU143" s="316"/>
      <c r="AV143" s="316"/>
      <c r="AW143" s="316"/>
      <c r="AX143" s="316"/>
      <c r="AY143" s="316"/>
      <c r="AZ143" s="316"/>
      <c r="BA143" s="316"/>
      <c r="BB143" s="316"/>
      <c r="BC143" s="316"/>
      <c r="BD143" s="316"/>
      <c r="BE143" s="316"/>
      <c r="BF143" s="316"/>
      <c r="BG143" s="316"/>
      <c r="BH143" s="317"/>
      <c r="BI143" s="315"/>
      <c r="BJ143" s="316"/>
      <c r="BK143" s="316"/>
      <c r="BL143" s="316"/>
      <c r="BM143" s="316"/>
      <c r="BN143" s="316"/>
      <c r="BO143" s="316"/>
      <c r="BP143" s="316"/>
      <c r="BQ143" s="316"/>
      <c r="BR143" s="316"/>
      <c r="BS143" s="316"/>
      <c r="BT143" s="316"/>
      <c r="BU143" s="316"/>
      <c r="BV143" s="316"/>
      <c r="BW143" s="316"/>
      <c r="BX143" s="316"/>
      <c r="BY143" s="316"/>
      <c r="BZ143" s="316"/>
      <c r="CA143" s="316"/>
      <c r="CB143" s="317"/>
      <c r="CC143" s="315"/>
      <c r="CD143" s="316"/>
      <c r="CE143" s="316"/>
      <c r="CF143" s="316"/>
      <c r="CG143" s="317"/>
      <c r="DH143" s="371"/>
      <c r="DJ143" s="17" t="str">
        <f>IFERROR(IF(VLOOKUP(E134,$DI$131:$DR$141,3,0)="なし","",VLOOKUP(E134,$DI$131:$DR$141,3,0)),"")</f>
        <v/>
      </c>
      <c r="DK143" s="17" t="str">
        <f>IFERROR(IF(VLOOKUP($E$136,$DI$131:$DR$141,3,0)="なし","",VLOOKUP($E$136,$DI$131:$DR$141,3,0)),"")</f>
        <v/>
      </c>
      <c r="DL143" s="17" t="str">
        <f>IFERROR(IF(VLOOKUP($E$138,$DI$131:$DR$141,3,0)="なし","",VLOOKUP($E$138,$DI$131:$DR$141,3,0)),"")</f>
        <v/>
      </c>
      <c r="DM143" s="17" t="str">
        <f>IFERROR(IF(VLOOKUP($E$140,$DI$131:$DR$141,3,0)="なし","",VLOOKUP($E$140,$DI$131:$DR$141,3,0)),"")</f>
        <v/>
      </c>
      <c r="DN143" s="17" t="str">
        <f>IFERROR(IF(VLOOKUP($E$142,$DI$131:$DR$141,3,0)="なし","",VLOOKUP($E$142,$DI$131:$DR$141,3,0)),"")</f>
        <v/>
      </c>
      <c r="DO143" s="1"/>
      <c r="DP143" s="1"/>
      <c r="DQ143" s="18"/>
      <c r="DR143" s="18"/>
    </row>
    <row r="144" spans="4:122" ht="6.6" customHeight="1" x14ac:dyDescent="0.15">
      <c r="D144" s="35"/>
      <c r="E144" s="376"/>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c r="BE144" s="22"/>
      <c r="BF144" s="22"/>
      <c r="BG144" s="22"/>
      <c r="BH144" s="22"/>
      <c r="BI144" s="22"/>
      <c r="BJ144" s="22"/>
      <c r="BK144" s="22"/>
      <c r="BL144" s="22"/>
      <c r="BM144" s="22"/>
      <c r="BN144" s="22"/>
      <c r="BO144" s="22"/>
      <c r="BP144" s="22"/>
      <c r="BQ144" s="22"/>
      <c r="BR144" s="22"/>
      <c r="BS144" s="22"/>
      <c r="BT144" s="22"/>
      <c r="BU144" s="22"/>
      <c r="BV144" s="22"/>
      <c r="BW144" s="22"/>
      <c r="BX144" s="22"/>
      <c r="BY144" s="22"/>
      <c r="BZ144" s="22"/>
      <c r="CA144" s="22"/>
      <c r="CB144" s="22"/>
      <c r="CC144" s="22"/>
      <c r="CD144" s="22"/>
      <c r="CE144" s="22"/>
      <c r="CF144" s="22"/>
      <c r="CG144" s="22"/>
      <c r="DH144" s="1"/>
      <c r="DI144" s="1"/>
      <c r="DJ144" s="17" t="str">
        <f>IFERROR(IF(VLOOKUP(E134,$DI$131:$DR$141,4,0)="なし","",VLOOKUP(E134,$DI$131:$DR$141,4,0)),"")</f>
        <v/>
      </c>
      <c r="DK144" s="17" t="str">
        <f>IFERROR(IF(VLOOKUP($E$136,$DI$131:$DR$141,4,0)="なし","",VLOOKUP($E$136,$DI$131:$DR$141,4,0)),"")</f>
        <v/>
      </c>
      <c r="DL144" s="17" t="str">
        <f>IFERROR(IF(VLOOKUP($E$138,$DI$131:$DR$141,4,0)="なし","",VLOOKUP($E$138,$DI$131:$DR$141,4,0)),"")</f>
        <v/>
      </c>
      <c r="DM144" s="17" t="str">
        <f>IFERROR(IF(VLOOKUP($E$140,$DI$131:$DR$141,4,0)="なし","",VLOOKUP($E$140,$DI$131:$DR$141,4,0)),"")</f>
        <v/>
      </c>
      <c r="DN144" s="17" t="str">
        <f>IFERROR(IF(VLOOKUP($E$142,$DI$131:$DR$141,4,0)="なし","",VLOOKUP($E$142,$DI$131:$DR$141,4,0)),"")</f>
        <v/>
      </c>
      <c r="DO144" s="1"/>
      <c r="DP144" s="1"/>
      <c r="DQ144" s="18"/>
      <c r="DR144" s="18"/>
    </row>
    <row r="145" spans="4:122" ht="6.6" customHeight="1" x14ac:dyDescent="0.15">
      <c r="D145" s="35"/>
      <c r="E145" s="375"/>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2"/>
      <c r="BE145" s="22"/>
      <c r="BF145" s="22"/>
      <c r="BG145" s="22"/>
      <c r="BH145" s="22"/>
      <c r="BI145" s="22"/>
      <c r="BJ145" s="22"/>
      <c r="BK145" s="22"/>
      <c r="BL145" s="22"/>
      <c r="BM145" s="22"/>
      <c r="BN145" s="22"/>
      <c r="BO145" s="22"/>
      <c r="BP145" s="22"/>
      <c r="BQ145" s="22"/>
      <c r="BR145" s="22"/>
      <c r="BS145" s="22"/>
      <c r="BT145" s="22"/>
      <c r="BU145" s="22"/>
      <c r="BV145" s="22"/>
      <c r="BW145" s="22"/>
      <c r="BX145" s="22"/>
      <c r="BY145" s="22"/>
      <c r="BZ145" s="22"/>
      <c r="CA145" s="22"/>
      <c r="CB145" s="22"/>
      <c r="CC145" s="22"/>
      <c r="CD145" s="22"/>
      <c r="CE145" s="22"/>
      <c r="CF145" s="22"/>
      <c r="CG145" s="22"/>
      <c r="DH145" s="1"/>
      <c r="DI145" s="1"/>
      <c r="DJ145" s="17" t="str">
        <f>IFERROR(IF(VLOOKUP(E134,$DI$131:$DR$141,5,0)="なし","",VLOOKUP(E134,$DI$131:$DR$141,5,0)),"")</f>
        <v/>
      </c>
      <c r="DK145" s="17" t="str">
        <f>IFERROR(IF(VLOOKUP($E$136,$DI$131:$DR$141,5,0)="なし","",VLOOKUP($E$136,$DI$131:$DR$141,5,0)),"")</f>
        <v/>
      </c>
      <c r="DL145" s="17" t="str">
        <f>IFERROR(IF(VLOOKUP($E$138,$DI$131:$DR$141,5,0)="なし","",VLOOKUP($E$138,$DI$131:$DR$141,5,0)),"")</f>
        <v/>
      </c>
      <c r="DM145" s="17" t="str">
        <f>IFERROR(IF(VLOOKUP($E$140,$DI$131:$DR$141,5,0)="なし","",VLOOKUP($E$140,$DI$131:$DR$141,5,0)),"")</f>
        <v/>
      </c>
      <c r="DN145" s="17" t="str">
        <f>IFERROR(IF(VLOOKUP($E$142,$DI$131:$DR$141,5,0)="なし","",VLOOKUP($E$142,$DI$131:$DR$141,5,0)),"")</f>
        <v/>
      </c>
      <c r="DO145" s="1"/>
      <c r="DP145" s="1"/>
      <c r="DQ145" s="18"/>
      <c r="DR145" s="18"/>
    </row>
    <row r="146" spans="4:122" ht="6.6" customHeight="1" x14ac:dyDescent="0.15">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2"/>
      <c r="BE146" s="22"/>
      <c r="BF146" s="22"/>
      <c r="BG146" s="22"/>
      <c r="BH146" s="22"/>
      <c r="BI146" s="22"/>
      <c r="BJ146" s="22"/>
      <c r="BK146" s="22"/>
      <c r="BL146" s="22"/>
      <c r="BM146" s="22"/>
      <c r="BN146" s="22"/>
      <c r="BO146" s="22"/>
      <c r="BP146" s="22"/>
      <c r="BQ146" s="22"/>
      <c r="BR146" s="22"/>
      <c r="BS146" s="22"/>
      <c r="BT146" s="22"/>
      <c r="BU146" s="22"/>
      <c r="BV146" s="22"/>
      <c r="BW146" s="22"/>
      <c r="BX146" s="22"/>
      <c r="BY146" s="22"/>
      <c r="BZ146" s="22"/>
      <c r="CA146" s="22"/>
      <c r="CB146" s="22"/>
      <c r="CC146" s="22"/>
      <c r="CD146" s="22"/>
      <c r="CE146" s="22"/>
      <c r="CF146" s="22"/>
      <c r="CG146" s="22"/>
      <c r="DH146" s="1"/>
      <c r="DI146" s="1"/>
      <c r="DJ146" s="17" t="str">
        <f>IFERROR(IF(VLOOKUP(E134,$DI$131:$DR$141,6,0)="なし","",VLOOKUP(E134,$DI$131:$DR$141,6,0)),"")</f>
        <v/>
      </c>
      <c r="DK146" s="17" t="str">
        <f>IFERROR(IF(VLOOKUP($E$136,$DI$131:$DR$141,6,0)="なし","",VLOOKUP($E$136,$DI$131:$DR$141,6,0)),"")</f>
        <v/>
      </c>
      <c r="DL146" s="17" t="str">
        <f>IFERROR(IF(VLOOKUP($E$138,$DI$131:$DR$141,6,0)="なし","",VLOOKUP($E$138,$DI$131:$DR$141,6,0)),"")</f>
        <v/>
      </c>
      <c r="DM146" s="17" t="str">
        <f>IFERROR(IF(VLOOKUP($E$140,$DI$131:$DR$141,6,0)="なし","",VLOOKUP($E$140,$DI$131:$DR$141,6,0)),"")</f>
        <v/>
      </c>
      <c r="DN146" s="17" t="str">
        <f>IFERROR(IF(VLOOKUP($E$142,$DI$131:$DR$141,6,0)="なし","",VLOOKUP($E$142,$DI$131:$DR$141,6,0)),"")</f>
        <v/>
      </c>
      <c r="DO146" s="1"/>
      <c r="DP146" s="1"/>
      <c r="DQ146" s="18"/>
      <c r="DR146" s="18"/>
    </row>
    <row r="147" spans="4:122" ht="6.6" customHeight="1" x14ac:dyDescent="0.15">
      <c r="E147" s="318" t="s">
        <v>222</v>
      </c>
      <c r="F147" s="318"/>
      <c r="G147" s="318"/>
      <c r="H147" s="318"/>
      <c r="I147" s="318"/>
      <c r="J147" s="318"/>
      <c r="K147" s="318"/>
      <c r="L147" s="318"/>
      <c r="M147" s="318"/>
      <c r="N147" s="318"/>
      <c r="O147" s="318"/>
      <c r="P147" s="318"/>
      <c r="Q147" s="318"/>
      <c r="R147" s="318"/>
      <c r="S147" s="318"/>
      <c r="T147" s="318"/>
      <c r="U147" s="318"/>
      <c r="V147" s="318"/>
      <c r="W147" s="318"/>
      <c r="X147" s="318"/>
      <c r="Y147" s="318"/>
      <c r="Z147" s="318"/>
      <c r="AA147" s="318"/>
      <c r="AB147" s="318"/>
      <c r="AC147" s="318"/>
      <c r="AD147" s="318"/>
      <c r="AE147" s="318"/>
      <c r="AF147" s="318"/>
      <c r="AG147" s="318"/>
      <c r="AH147" s="318"/>
      <c r="AI147" s="318"/>
      <c r="AJ147" s="318"/>
      <c r="AK147" s="318"/>
      <c r="AL147" s="318"/>
      <c r="AM147" s="318"/>
      <c r="AN147" s="318"/>
      <c r="AO147" s="318"/>
      <c r="AP147" s="318"/>
      <c r="AQ147" s="318"/>
      <c r="AR147" s="318"/>
      <c r="AS147" s="318"/>
      <c r="AT147" s="318"/>
      <c r="AU147" s="318"/>
      <c r="AV147" s="318"/>
      <c r="AW147" s="318"/>
      <c r="AX147" s="318"/>
      <c r="AY147" s="318"/>
      <c r="AZ147" s="318"/>
      <c r="BA147" s="318"/>
      <c r="BB147" s="318"/>
      <c r="BC147" s="318"/>
      <c r="BD147" s="318"/>
      <c r="BE147" s="318"/>
      <c r="BF147" s="318"/>
      <c r="BG147" s="318"/>
      <c r="BH147" s="318"/>
      <c r="BI147" s="319"/>
      <c r="BJ147" s="319"/>
      <c r="BK147" s="319"/>
      <c r="BL147" s="319"/>
      <c r="BM147" s="319"/>
      <c r="BN147" s="319"/>
      <c r="BO147" s="292" t="s">
        <v>23</v>
      </c>
      <c r="BP147" s="189"/>
      <c r="BQ147" s="189"/>
      <c r="BR147" s="189"/>
      <c r="BS147" s="189"/>
      <c r="BT147" s="189"/>
      <c r="BU147" s="189"/>
      <c r="BV147" s="189"/>
      <c r="BW147" s="292" t="s">
        <v>13</v>
      </c>
      <c r="BX147" s="292"/>
      <c r="BY147" s="292"/>
      <c r="BZ147" s="292"/>
      <c r="CA147" s="292"/>
      <c r="CB147" s="292"/>
      <c r="CC147" s="145"/>
      <c r="CD147" s="145"/>
      <c r="CE147" s="145"/>
      <c r="CF147" s="145"/>
      <c r="CG147" s="145"/>
      <c r="DH147" s="1"/>
      <c r="DI147" s="1"/>
      <c r="DJ147" s="17" t="str">
        <f>IFERROR(IF(VLOOKUP(E134,$DI$131:$DR$141,7,0)="なし","",VLOOKUP(E134,$DI$131:$DR$141,7,0)),"")</f>
        <v/>
      </c>
      <c r="DK147" s="17" t="str">
        <f>IFERROR(IF(VLOOKUP($E$136,$DI$131:$DR$141,7,0)="なし","",VLOOKUP($E$136,$DI$131:$DR$141,7,0)),"")</f>
        <v/>
      </c>
      <c r="DL147" s="17" t="str">
        <f>IFERROR(IF(VLOOKUP($E$138,$DI$131:$DR$141,7,0)="なし","",VLOOKUP($E$138,$DI$131:$DR$141,7,0)),"")</f>
        <v/>
      </c>
      <c r="DM147" s="17" t="str">
        <f>IFERROR(IF(VLOOKUP($E$140,$DI$131:$DR$141,7,0)="なし","",VLOOKUP($E$140,$DI$131:$DR$141,7,0)),"")</f>
        <v/>
      </c>
      <c r="DN147" s="17" t="str">
        <f>IFERROR(IF(VLOOKUP($E$142,$DI$131:$DR$141,7,0)="なし","",VLOOKUP($E$142,$DI$131:$DR$141,7,0)),"")</f>
        <v/>
      </c>
      <c r="DO147" s="1"/>
      <c r="DP147" s="1"/>
      <c r="DQ147" s="18"/>
      <c r="DR147" s="18"/>
    </row>
    <row r="148" spans="4:122" ht="6.6" customHeight="1" x14ac:dyDescent="0.15">
      <c r="E148" s="320"/>
      <c r="F148" s="320"/>
      <c r="G148" s="320"/>
      <c r="H148" s="320"/>
      <c r="I148" s="320"/>
      <c r="J148" s="320"/>
      <c r="K148" s="320"/>
      <c r="L148" s="320"/>
      <c r="M148" s="320"/>
      <c r="N148" s="320"/>
      <c r="O148" s="320"/>
      <c r="P148" s="320"/>
      <c r="Q148" s="320"/>
      <c r="R148" s="320"/>
      <c r="S148" s="320"/>
      <c r="T148" s="320"/>
      <c r="U148" s="320"/>
      <c r="V148" s="320"/>
      <c r="W148" s="320"/>
      <c r="X148" s="320"/>
      <c r="Y148" s="320"/>
      <c r="Z148" s="320"/>
      <c r="AA148" s="320"/>
      <c r="AB148" s="320"/>
      <c r="AC148" s="320"/>
      <c r="AD148" s="320"/>
      <c r="AE148" s="320"/>
      <c r="AF148" s="320"/>
      <c r="AG148" s="320"/>
      <c r="AH148" s="320"/>
      <c r="AI148" s="320"/>
      <c r="AJ148" s="320"/>
      <c r="AK148" s="320"/>
      <c r="AL148" s="320"/>
      <c r="AM148" s="320"/>
      <c r="AN148" s="320"/>
      <c r="AO148" s="320"/>
      <c r="AP148" s="320"/>
      <c r="AQ148" s="320"/>
      <c r="AR148" s="320"/>
      <c r="AS148" s="320"/>
      <c r="AT148" s="320"/>
      <c r="AU148" s="320"/>
      <c r="AV148" s="320"/>
      <c r="AW148" s="320"/>
      <c r="AX148" s="320"/>
      <c r="AY148" s="320"/>
      <c r="AZ148" s="320"/>
      <c r="BA148" s="320"/>
      <c r="BB148" s="320"/>
      <c r="BC148" s="320"/>
      <c r="BD148" s="320"/>
      <c r="BE148" s="320"/>
      <c r="BF148" s="320"/>
      <c r="BG148" s="320"/>
      <c r="BH148" s="320"/>
      <c r="BI148" s="321"/>
      <c r="BJ148" s="321"/>
      <c r="BK148" s="321"/>
      <c r="BL148" s="321"/>
      <c r="BM148" s="321"/>
      <c r="BN148" s="321"/>
      <c r="BO148" s="190"/>
      <c r="BP148" s="190"/>
      <c r="BQ148" s="190"/>
      <c r="BR148" s="190"/>
      <c r="BS148" s="190"/>
      <c r="BT148" s="190"/>
      <c r="BU148" s="190"/>
      <c r="BV148" s="190"/>
      <c r="BW148" s="180"/>
      <c r="BX148" s="180"/>
      <c r="BY148" s="180"/>
      <c r="BZ148" s="180"/>
      <c r="CA148" s="180"/>
      <c r="CB148" s="180"/>
      <c r="CC148" s="147"/>
      <c r="CD148" s="147"/>
      <c r="CE148" s="147"/>
      <c r="CF148" s="147"/>
      <c r="CG148" s="147"/>
      <c r="DH148" s="1"/>
      <c r="DI148" s="1"/>
      <c r="DJ148" s="17" t="str">
        <f>IFERROR(IF(VLOOKUP(E134,$DI$131:$DR$141,8,0)="なし","",VLOOKUP(E134,$DI$131:$DR$141,8,0)),"")</f>
        <v/>
      </c>
      <c r="DK148" s="17" t="str">
        <f>IFERROR(IF(VLOOKUP($E$136,$DI$131:$DR$141,8,0)="なし","",VLOOKUP($E$136,$DI$131:$DR$141,8,0)),"")</f>
        <v/>
      </c>
      <c r="DL148" s="17" t="str">
        <f>IFERROR(IF(VLOOKUP($E$138,$DI$131:$DR$141,8,0)="なし","",VLOOKUP($E$138,$DI$131:$DR$141,8,0)),"")</f>
        <v/>
      </c>
      <c r="DM148" s="17" t="str">
        <f>IFERROR(IF(VLOOKUP($E$140,$DI$131:$DR$141,8,0)="なし","",VLOOKUP($E$140,$DI$131:$DR$141,8,0)),"")</f>
        <v/>
      </c>
      <c r="DN148" s="17" t="str">
        <f>IFERROR(IF(VLOOKUP($E$142,$DI$131:$DR$141,8,0)="なし","",VLOOKUP($E$142,$DI$131:$DR$141,8,0)),"")</f>
        <v/>
      </c>
      <c r="DO148" s="1"/>
      <c r="DP148" s="1"/>
      <c r="DQ148" s="18"/>
      <c r="DR148" s="18"/>
    </row>
    <row r="149" spans="4:122" ht="6.6" customHeight="1" x14ac:dyDescent="0.15">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c r="BA149" s="321"/>
      <c r="BB149" s="321"/>
      <c r="BC149" s="321"/>
      <c r="BD149" s="321"/>
      <c r="BE149" s="321"/>
      <c r="BF149" s="321"/>
      <c r="BG149" s="321"/>
      <c r="BH149" s="321"/>
      <c r="BI149" s="321"/>
      <c r="BJ149" s="321"/>
      <c r="BK149" s="321"/>
      <c r="BL149" s="321"/>
      <c r="BM149" s="321"/>
      <c r="BN149" s="321"/>
      <c r="BO149" s="190"/>
      <c r="BP149" s="190"/>
      <c r="BQ149" s="190"/>
      <c r="BR149" s="190"/>
      <c r="BS149" s="190"/>
      <c r="BT149" s="190"/>
      <c r="BU149" s="190"/>
      <c r="BV149" s="190"/>
      <c r="BW149" s="292" t="s">
        <v>14</v>
      </c>
      <c r="BX149" s="292"/>
      <c r="BY149" s="292"/>
      <c r="BZ149" s="292"/>
      <c r="CA149" s="292"/>
      <c r="CB149" s="292"/>
      <c r="CC149" s="145"/>
      <c r="CD149" s="145"/>
      <c r="CE149" s="145"/>
      <c r="CF149" s="145"/>
      <c r="CG149" s="145"/>
      <c r="DH149" s="1"/>
      <c r="DI149" s="1"/>
      <c r="DJ149" s="17" t="str">
        <f>IFERROR(IF(VLOOKUP(E134,$DI$131:$DR$141,9,0)="なし","",VLOOKUP(E134,$DI$131:$DR$141,9,0)),"")</f>
        <v/>
      </c>
      <c r="DK149" s="17" t="str">
        <f>IFERROR(IF(VLOOKUP($E$136,$DI$131:$DR$141,9,0)="なし","",VLOOKUP($E$136,$DI$131:$DR$141,9,0)),"")</f>
        <v/>
      </c>
      <c r="DL149" s="17" t="str">
        <f>IFERROR(IF(VLOOKUP($E$138,$DI$131:$DR$141,9,0)="なし","",VLOOKUP($E$138,$DI$131:$DR$141,9,0)),"")</f>
        <v/>
      </c>
      <c r="DM149" s="17" t="str">
        <f>IFERROR(IF(VLOOKUP($E$140,$DI$131:$DR$141,9,0)="なし","",VLOOKUP($E$140,$DI$131:$DR$141,9,0)),"")</f>
        <v/>
      </c>
      <c r="DN149" s="17" t="str">
        <f>IFERROR(IF(VLOOKUP($E$142,$DI$131:$DR$141,9,0)="なし","",VLOOKUP($E$142,$DI$131:$DR$141,9,0)),"")</f>
        <v/>
      </c>
      <c r="DO149" s="1"/>
      <c r="DP149" s="1"/>
      <c r="DQ149" s="18"/>
      <c r="DR149" s="18"/>
    </row>
    <row r="150" spans="4:122" ht="6.6" customHeight="1" x14ac:dyDescent="0.15">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c r="BA150" s="322"/>
      <c r="BB150" s="322"/>
      <c r="BC150" s="322"/>
      <c r="BD150" s="322"/>
      <c r="BE150" s="322"/>
      <c r="BF150" s="322"/>
      <c r="BG150" s="322"/>
      <c r="BH150" s="322"/>
      <c r="BI150" s="322"/>
      <c r="BJ150" s="322"/>
      <c r="BK150" s="322"/>
      <c r="BL150" s="322"/>
      <c r="BM150" s="322"/>
      <c r="BN150" s="322"/>
      <c r="BO150" s="198"/>
      <c r="BP150" s="198"/>
      <c r="BQ150" s="198"/>
      <c r="BR150" s="198"/>
      <c r="BS150" s="198"/>
      <c r="BT150" s="198"/>
      <c r="BU150" s="198"/>
      <c r="BV150" s="198"/>
      <c r="BW150" s="293"/>
      <c r="BX150" s="293"/>
      <c r="BY150" s="293"/>
      <c r="BZ150" s="293"/>
      <c r="CA150" s="293"/>
      <c r="CB150" s="293"/>
      <c r="CC150" s="194"/>
      <c r="CD150" s="194"/>
      <c r="CE150" s="194"/>
      <c r="CF150" s="194"/>
      <c r="CG150" s="194"/>
      <c r="DH150" s="1"/>
      <c r="DI150" s="1"/>
      <c r="DJ150" s="17" t="str">
        <f>IFERROR(IF(VLOOKUP(E134,$DI$131:$DR$141,10,0)="なし","",VLOOKUP(E134,$DI$131:$DR$141,10,0)),"")</f>
        <v/>
      </c>
      <c r="DK150" s="17" t="str">
        <f>IFERROR(IF(VLOOKUP($E$136,$DI$131:$DR$141,10,0)="なし","",VLOOKUP($E$136,$DI$131:$DR$141,10,0)),"")</f>
        <v/>
      </c>
      <c r="DL150" s="17" t="str">
        <f>IFERROR(IF(VLOOKUP($E$138,$DI$131:$DR$141,10,0)="なし","",VLOOKUP($E$138,$DI$131:$DR$141,10,0)),"")</f>
        <v/>
      </c>
      <c r="DM150" s="17" t="str">
        <f>IFERROR(IF(VLOOKUP($E$140,$DI$131:$DR$141,10,0)="なし","",VLOOKUP($E$140,$DI$131:$DR$141,10,0)),"")</f>
        <v/>
      </c>
      <c r="DN150" s="17" t="str">
        <f>IFERROR(IF(VLOOKUP($E$142,$DI$131:$DR$141,10,0)="なし","",VLOOKUP($E$142,$DI$131:$DR$141,10,0)),"")</f>
        <v/>
      </c>
      <c r="DO150" s="1"/>
      <c r="DP150" s="1"/>
      <c r="DQ150" s="18"/>
      <c r="DR150" s="18"/>
    </row>
    <row r="151" spans="4:122" ht="6.6" customHeight="1" x14ac:dyDescent="0.15">
      <c r="E151" s="169" t="s">
        <v>24</v>
      </c>
      <c r="F151" s="170"/>
      <c r="G151" s="170"/>
      <c r="H151" s="170"/>
      <c r="I151" s="170"/>
      <c r="J151" s="170"/>
      <c r="K151" s="170"/>
      <c r="L151" s="170"/>
      <c r="M151" s="170"/>
      <c r="N151" s="170"/>
      <c r="O151" s="170"/>
      <c r="P151" s="170"/>
      <c r="Q151" s="170"/>
      <c r="R151" s="170"/>
      <c r="S151" s="170"/>
      <c r="T151" s="170"/>
      <c r="U151" s="170"/>
      <c r="V151" s="170"/>
      <c r="W151" s="170"/>
      <c r="X151" s="170"/>
      <c r="Y151" s="170"/>
      <c r="Z151" s="170"/>
      <c r="AA151" s="170"/>
      <c r="AB151" s="170"/>
      <c r="AC151" s="170"/>
      <c r="AD151" s="170"/>
      <c r="AE151" s="170"/>
      <c r="AF151" s="170"/>
      <c r="AG151" s="170"/>
      <c r="AH151" s="170"/>
      <c r="AI151" s="170"/>
      <c r="AJ151" s="170"/>
      <c r="AK151" s="170"/>
      <c r="AL151" s="170"/>
      <c r="AM151" s="170"/>
      <c r="AN151" s="170"/>
      <c r="AO151" s="170"/>
      <c r="AP151" s="170"/>
      <c r="AQ151" s="170"/>
      <c r="AR151" s="170"/>
      <c r="AS151" s="170"/>
      <c r="AT151" s="170"/>
      <c r="AU151" s="170"/>
      <c r="AV151" s="170"/>
      <c r="AW151" s="170"/>
      <c r="AX151" s="170"/>
      <c r="AY151" s="170"/>
      <c r="AZ151" s="170"/>
      <c r="BA151" s="170"/>
      <c r="BB151" s="176"/>
      <c r="BC151" s="114" t="s">
        <v>16</v>
      </c>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c r="BY151" s="115"/>
      <c r="BZ151" s="115"/>
      <c r="CA151" s="115"/>
      <c r="CB151" s="115"/>
      <c r="CC151" s="115"/>
      <c r="CD151" s="115"/>
      <c r="CE151" s="115"/>
      <c r="CF151" s="115"/>
      <c r="CG151" s="116"/>
    </row>
    <row r="152" spans="4:122" ht="6.6" customHeight="1" x14ac:dyDescent="0.15">
      <c r="E152" s="164"/>
      <c r="F152" s="143"/>
      <c r="G152" s="143"/>
      <c r="H152" s="143"/>
      <c r="I152" s="143"/>
      <c r="J152" s="143"/>
      <c r="K152" s="143"/>
      <c r="L152" s="143"/>
      <c r="M152" s="143"/>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3"/>
      <c r="AL152" s="143"/>
      <c r="AM152" s="143"/>
      <c r="AN152" s="143"/>
      <c r="AO152" s="143"/>
      <c r="AP152" s="143"/>
      <c r="AQ152" s="143"/>
      <c r="AR152" s="143"/>
      <c r="AS152" s="143"/>
      <c r="AT152" s="143"/>
      <c r="AU152" s="143"/>
      <c r="AV152" s="143"/>
      <c r="AW152" s="143"/>
      <c r="AX152" s="143"/>
      <c r="AY152" s="143"/>
      <c r="AZ152" s="143"/>
      <c r="BA152" s="143"/>
      <c r="BB152" s="144"/>
      <c r="BC152" s="117"/>
      <c r="BD152" s="118"/>
      <c r="BE152" s="118"/>
      <c r="BF152" s="118"/>
      <c r="BG152" s="118"/>
      <c r="BH152" s="118"/>
      <c r="BI152" s="118"/>
      <c r="BJ152" s="118"/>
      <c r="BK152" s="118"/>
      <c r="BL152" s="118"/>
      <c r="BM152" s="118"/>
      <c r="BN152" s="118"/>
      <c r="BO152" s="118"/>
      <c r="BP152" s="118"/>
      <c r="BQ152" s="118"/>
      <c r="BR152" s="118"/>
      <c r="BS152" s="118"/>
      <c r="BT152" s="118"/>
      <c r="BU152" s="118"/>
      <c r="BV152" s="118"/>
      <c r="BW152" s="118"/>
      <c r="BX152" s="118"/>
      <c r="BY152" s="118"/>
      <c r="BZ152" s="118"/>
      <c r="CA152" s="118"/>
      <c r="CB152" s="118"/>
      <c r="CC152" s="118"/>
      <c r="CD152" s="118"/>
      <c r="CE152" s="118"/>
      <c r="CF152" s="118"/>
      <c r="CG152" s="119"/>
    </row>
    <row r="153" spans="4:122" ht="6.6" customHeight="1" x14ac:dyDescent="0.15">
      <c r="E153" s="164"/>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3"/>
      <c r="AL153" s="143"/>
      <c r="AM153" s="143"/>
      <c r="AN153" s="143"/>
      <c r="AO153" s="143"/>
      <c r="AP153" s="143"/>
      <c r="AQ153" s="143"/>
      <c r="AR153" s="143"/>
      <c r="AS153" s="143"/>
      <c r="AT153" s="143"/>
      <c r="AU153" s="143"/>
      <c r="AV153" s="143"/>
      <c r="AW153" s="143"/>
      <c r="AX153" s="143"/>
      <c r="AY153" s="143"/>
      <c r="AZ153" s="143"/>
      <c r="BA153" s="143"/>
      <c r="BB153" s="144"/>
      <c r="BC153" s="81"/>
      <c r="BD153" s="82"/>
      <c r="BE153" s="82"/>
      <c r="BF153" s="82"/>
      <c r="BG153" s="82"/>
      <c r="BH153" s="82"/>
      <c r="BI153" s="82"/>
      <c r="BJ153" s="82"/>
      <c r="BK153" s="82"/>
      <c r="BL153" s="82"/>
      <c r="BM153" s="82"/>
      <c r="BN153" s="82"/>
      <c r="BO153" s="82"/>
      <c r="BP153" s="82"/>
      <c r="BQ153" s="82"/>
      <c r="BR153" s="82"/>
      <c r="BS153" s="82"/>
      <c r="BT153" s="82"/>
      <c r="BU153" s="82"/>
      <c r="BV153" s="82"/>
      <c r="BW153" s="82"/>
      <c r="BX153" s="82"/>
      <c r="BY153" s="82"/>
      <c r="BZ153" s="82"/>
      <c r="CA153" s="82"/>
      <c r="CB153" s="82"/>
      <c r="CC153" s="82"/>
      <c r="CD153" s="82"/>
      <c r="CE153" s="82"/>
      <c r="CF153" s="82"/>
      <c r="CG153" s="83"/>
    </row>
    <row r="154" spans="4:122" ht="6.6" customHeight="1" x14ac:dyDescent="0.15">
      <c r="E154" s="164"/>
      <c r="F154" s="143"/>
      <c r="G154" s="143"/>
      <c r="H154" s="143"/>
      <c r="I154" s="143"/>
      <c r="J154" s="143"/>
      <c r="K154" s="143"/>
      <c r="L154" s="14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c r="AL154" s="143"/>
      <c r="AM154" s="143"/>
      <c r="AN154" s="143"/>
      <c r="AO154" s="143"/>
      <c r="AP154" s="143"/>
      <c r="AQ154" s="143"/>
      <c r="AR154" s="143"/>
      <c r="AS154" s="143"/>
      <c r="AT154" s="143"/>
      <c r="AU154" s="143"/>
      <c r="AV154" s="143"/>
      <c r="AW154" s="143"/>
      <c r="AX154" s="143"/>
      <c r="AY154" s="143"/>
      <c r="AZ154" s="143"/>
      <c r="BA154" s="143"/>
      <c r="BB154" s="144"/>
      <c r="BC154" s="81"/>
      <c r="BD154" s="82"/>
      <c r="BE154" s="82"/>
      <c r="BF154" s="82"/>
      <c r="BG154" s="82"/>
      <c r="BH154" s="82"/>
      <c r="BI154" s="82"/>
      <c r="BJ154" s="82"/>
      <c r="BK154" s="82"/>
      <c r="BL154" s="82"/>
      <c r="BM154" s="82"/>
      <c r="BN154" s="82"/>
      <c r="BO154" s="82"/>
      <c r="BP154" s="82"/>
      <c r="BQ154" s="82"/>
      <c r="BR154" s="82"/>
      <c r="BS154" s="82"/>
      <c r="BT154" s="82"/>
      <c r="BU154" s="82"/>
      <c r="BV154" s="82"/>
      <c r="BW154" s="82"/>
      <c r="BX154" s="82"/>
      <c r="BY154" s="82"/>
      <c r="BZ154" s="82"/>
      <c r="CA154" s="82"/>
      <c r="CB154" s="82"/>
      <c r="CC154" s="82"/>
      <c r="CD154" s="82"/>
      <c r="CE154" s="82"/>
      <c r="CF154" s="82"/>
      <c r="CG154" s="83"/>
    </row>
    <row r="155" spans="4:122" ht="6.6" customHeight="1" x14ac:dyDescent="0.15">
      <c r="E155" s="164"/>
      <c r="F155" s="143"/>
      <c r="G155" s="143"/>
      <c r="H155" s="143"/>
      <c r="I155" s="143"/>
      <c r="J155" s="143"/>
      <c r="K155" s="143"/>
      <c r="L155" s="14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3"/>
      <c r="AL155" s="143"/>
      <c r="AM155" s="143"/>
      <c r="AN155" s="143"/>
      <c r="AO155" s="143"/>
      <c r="AP155" s="143"/>
      <c r="AQ155" s="143"/>
      <c r="AR155" s="143"/>
      <c r="AS155" s="143"/>
      <c r="AT155" s="143"/>
      <c r="AU155" s="143"/>
      <c r="AV155" s="143"/>
      <c r="AW155" s="143"/>
      <c r="AX155" s="143"/>
      <c r="AY155" s="143"/>
      <c r="AZ155" s="143"/>
      <c r="BA155" s="143"/>
      <c r="BB155" s="144"/>
      <c r="BC155" s="81"/>
      <c r="BD155" s="82"/>
      <c r="BE155" s="82"/>
      <c r="BF155" s="82"/>
      <c r="BG155" s="82"/>
      <c r="BH155" s="82"/>
      <c r="BI155" s="82"/>
      <c r="BJ155" s="82"/>
      <c r="BK155" s="82"/>
      <c r="BL155" s="82"/>
      <c r="BM155" s="82"/>
      <c r="BN155" s="82"/>
      <c r="BO155" s="82"/>
      <c r="BP155" s="82"/>
      <c r="BQ155" s="82"/>
      <c r="BR155" s="82"/>
      <c r="BS155" s="82"/>
      <c r="BT155" s="82"/>
      <c r="BU155" s="82"/>
      <c r="BV155" s="82"/>
      <c r="BW155" s="82"/>
      <c r="BX155" s="82"/>
      <c r="BY155" s="82"/>
      <c r="BZ155" s="82"/>
      <c r="CA155" s="82"/>
      <c r="CB155" s="82"/>
      <c r="CC155" s="82"/>
      <c r="CD155" s="82"/>
      <c r="CE155" s="82"/>
      <c r="CF155" s="82"/>
      <c r="CG155" s="83"/>
    </row>
    <row r="156" spans="4:122" ht="6.6" customHeight="1" x14ac:dyDescent="0.15">
      <c r="E156" s="164"/>
      <c r="F156" s="143"/>
      <c r="G156" s="143"/>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c r="AL156" s="143"/>
      <c r="AM156" s="143"/>
      <c r="AN156" s="143"/>
      <c r="AO156" s="143"/>
      <c r="AP156" s="143"/>
      <c r="AQ156" s="143"/>
      <c r="AR156" s="143"/>
      <c r="AS156" s="143"/>
      <c r="AT156" s="143"/>
      <c r="AU156" s="143"/>
      <c r="AV156" s="143"/>
      <c r="AW156" s="143"/>
      <c r="AX156" s="143"/>
      <c r="AY156" s="143"/>
      <c r="AZ156" s="143"/>
      <c r="BA156" s="143"/>
      <c r="BB156" s="144"/>
      <c r="BC156" s="81"/>
      <c r="BD156" s="82"/>
      <c r="BE156" s="82"/>
      <c r="BF156" s="82"/>
      <c r="BG156" s="82"/>
      <c r="BH156" s="82"/>
      <c r="BI156" s="82"/>
      <c r="BJ156" s="82"/>
      <c r="BK156" s="82"/>
      <c r="BL156" s="82"/>
      <c r="BM156" s="82"/>
      <c r="BN156" s="82"/>
      <c r="BO156" s="82"/>
      <c r="BP156" s="82"/>
      <c r="BQ156" s="82"/>
      <c r="BR156" s="82"/>
      <c r="BS156" s="82"/>
      <c r="BT156" s="82"/>
      <c r="BU156" s="82"/>
      <c r="BV156" s="82"/>
      <c r="BW156" s="82"/>
      <c r="BX156" s="82"/>
      <c r="BY156" s="82"/>
      <c r="BZ156" s="82"/>
      <c r="CA156" s="82"/>
      <c r="CB156" s="82"/>
      <c r="CC156" s="82"/>
      <c r="CD156" s="82"/>
      <c r="CE156" s="82"/>
      <c r="CF156" s="82"/>
      <c r="CG156" s="83"/>
    </row>
    <row r="157" spans="4:122" ht="6.6" customHeight="1" x14ac:dyDescent="0.15">
      <c r="E157" s="164"/>
      <c r="F157" s="143"/>
      <c r="G157" s="143"/>
      <c r="H157" s="143"/>
      <c r="I157" s="143"/>
      <c r="J157" s="143"/>
      <c r="K157" s="143"/>
      <c r="L157" s="143"/>
      <c r="M157" s="143"/>
      <c r="N157" s="143"/>
      <c r="O157" s="143"/>
      <c r="P157" s="143"/>
      <c r="Q157" s="143"/>
      <c r="R157" s="143"/>
      <c r="S157" s="143"/>
      <c r="T157" s="143"/>
      <c r="U157" s="143"/>
      <c r="V157" s="143"/>
      <c r="W157" s="143"/>
      <c r="X157" s="143"/>
      <c r="Y157" s="143"/>
      <c r="Z157" s="143"/>
      <c r="AA157" s="143"/>
      <c r="AB157" s="143"/>
      <c r="AC157" s="143"/>
      <c r="AD157" s="143"/>
      <c r="AE157" s="143"/>
      <c r="AF157" s="143"/>
      <c r="AG157" s="143"/>
      <c r="AH157" s="143"/>
      <c r="AI157" s="143"/>
      <c r="AJ157" s="143"/>
      <c r="AK157" s="143"/>
      <c r="AL157" s="143"/>
      <c r="AM157" s="143"/>
      <c r="AN157" s="143"/>
      <c r="AO157" s="143"/>
      <c r="AP157" s="143"/>
      <c r="AQ157" s="143"/>
      <c r="AR157" s="143"/>
      <c r="AS157" s="143"/>
      <c r="AT157" s="143"/>
      <c r="AU157" s="143"/>
      <c r="AV157" s="143"/>
      <c r="AW157" s="143"/>
      <c r="AX157" s="143"/>
      <c r="AY157" s="143"/>
      <c r="AZ157" s="143"/>
      <c r="BA157" s="143"/>
      <c r="BB157" s="144"/>
      <c r="BC157" s="81"/>
      <c r="BD157" s="82"/>
      <c r="BE157" s="82"/>
      <c r="BF157" s="82"/>
      <c r="BG157" s="82"/>
      <c r="BH157" s="82"/>
      <c r="BI157" s="82"/>
      <c r="BJ157" s="82"/>
      <c r="BK157" s="82"/>
      <c r="BL157" s="82"/>
      <c r="BM157" s="82"/>
      <c r="BN157" s="82"/>
      <c r="BO157" s="82"/>
      <c r="BP157" s="82"/>
      <c r="BQ157" s="82"/>
      <c r="BR157" s="82"/>
      <c r="BS157" s="82"/>
      <c r="BT157" s="82"/>
      <c r="BU157" s="82"/>
      <c r="BV157" s="82"/>
      <c r="BW157" s="82"/>
      <c r="BX157" s="82"/>
      <c r="BY157" s="82"/>
      <c r="BZ157" s="82"/>
      <c r="CA157" s="82"/>
      <c r="CB157" s="82"/>
      <c r="CC157" s="82"/>
      <c r="CD157" s="82"/>
      <c r="CE157" s="82"/>
      <c r="CF157" s="82"/>
      <c r="CG157" s="83"/>
    </row>
    <row r="158" spans="4:122" ht="6.6" customHeight="1" x14ac:dyDescent="0.15">
      <c r="E158" s="164"/>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c r="AT158" s="143"/>
      <c r="AU158" s="143"/>
      <c r="AV158" s="143"/>
      <c r="AW158" s="143"/>
      <c r="AX158" s="143"/>
      <c r="AY158" s="143"/>
      <c r="AZ158" s="143"/>
      <c r="BA158" s="143"/>
      <c r="BB158" s="144"/>
      <c r="BC158" s="81"/>
      <c r="BD158" s="82"/>
      <c r="BE158" s="82"/>
      <c r="BF158" s="82"/>
      <c r="BG158" s="82"/>
      <c r="BH158" s="82"/>
      <c r="BI158" s="82"/>
      <c r="BJ158" s="82"/>
      <c r="BK158" s="82"/>
      <c r="BL158" s="82"/>
      <c r="BM158" s="82"/>
      <c r="BN158" s="82"/>
      <c r="BO158" s="82"/>
      <c r="BP158" s="82"/>
      <c r="BQ158" s="82"/>
      <c r="BR158" s="82"/>
      <c r="BS158" s="82"/>
      <c r="BT158" s="82"/>
      <c r="BU158" s="82"/>
      <c r="BV158" s="82"/>
      <c r="BW158" s="82"/>
      <c r="BX158" s="82"/>
      <c r="BY158" s="82"/>
      <c r="BZ158" s="82"/>
      <c r="CA158" s="82"/>
      <c r="CB158" s="82"/>
      <c r="CC158" s="82"/>
      <c r="CD158" s="82"/>
      <c r="CE158" s="82"/>
      <c r="CF158" s="82"/>
      <c r="CG158" s="83"/>
    </row>
    <row r="159" spans="4:122" ht="6.6" customHeight="1" x14ac:dyDescent="0.15">
      <c r="E159" s="164"/>
      <c r="F159" s="143"/>
      <c r="G159" s="143"/>
      <c r="H159" s="143"/>
      <c r="I159" s="143"/>
      <c r="J159" s="143"/>
      <c r="K159" s="143"/>
      <c r="L159" s="143"/>
      <c r="M159" s="143"/>
      <c r="N159" s="143"/>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3"/>
      <c r="AK159" s="143"/>
      <c r="AL159" s="143"/>
      <c r="AM159" s="143"/>
      <c r="AN159" s="143"/>
      <c r="AO159" s="143"/>
      <c r="AP159" s="143"/>
      <c r="AQ159" s="143"/>
      <c r="AR159" s="143"/>
      <c r="AS159" s="143"/>
      <c r="AT159" s="143"/>
      <c r="AU159" s="143"/>
      <c r="AV159" s="143"/>
      <c r="AW159" s="143"/>
      <c r="AX159" s="143"/>
      <c r="AY159" s="143"/>
      <c r="AZ159" s="143"/>
      <c r="BA159" s="143"/>
      <c r="BB159" s="144"/>
      <c r="BC159" s="81"/>
      <c r="BD159" s="82"/>
      <c r="BE159" s="82"/>
      <c r="BF159" s="82"/>
      <c r="BG159" s="82"/>
      <c r="BH159" s="82"/>
      <c r="BI159" s="82"/>
      <c r="BJ159" s="82"/>
      <c r="BK159" s="82"/>
      <c r="BL159" s="82"/>
      <c r="BM159" s="82"/>
      <c r="BN159" s="82"/>
      <c r="BO159" s="82"/>
      <c r="BP159" s="82"/>
      <c r="BQ159" s="82"/>
      <c r="BR159" s="82"/>
      <c r="BS159" s="82"/>
      <c r="BT159" s="82"/>
      <c r="BU159" s="82"/>
      <c r="BV159" s="82"/>
      <c r="BW159" s="82"/>
      <c r="BX159" s="82"/>
      <c r="BY159" s="82"/>
      <c r="BZ159" s="82"/>
      <c r="CA159" s="82"/>
      <c r="CB159" s="82"/>
      <c r="CC159" s="82"/>
      <c r="CD159" s="82"/>
      <c r="CE159" s="82"/>
      <c r="CF159" s="82"/>
      <c r="CG159" s="83"/>
    </row>
    <row r="160" spans="4:122" ht="6.6" customHeight="1" x14ac:dyDescent="0.15">
      <c r="E160" s="164"/>
      <c r="F160" s="143"/>
      <c r="G160" s="143"/>
      <c r="H160" s="143"/>
      <c r="I160" s="143"/>
      <c r="J160" s="143"/>
      <c r="K160" s="143"/>
      <c r="L160" s="143"/>
      <c r="M160" s="143"/>
      <c r="N160" s="143"/>
      <c r="O160" s="143"/>
      <c r="P160" s="143"/>
      <c r="Q160" s="143"/>
      <c r="R160" s="143"/>
      <c r="S160" s="143"/>
      <c r="T160" s="143"/>
      <c r="U160" s="143"/>
      <c r="V160" s="143"/>
      <c r="W160" s="143"/>
      <c r="X160" s="143"/>
      <c r="Y160" s="143"/>
      <c r="Z160" s="143"/>
      <c r="AA160" s="143"/>
      <c r="AB160" s="143"/>
      <c r="AC160" s="143"/>
      <c r="AD160" s="143"/>
      <c r="AE160" s="143"/>
      <c r="AF160" s="143"/>
      <c r="AG160" s="143"/>
      <c r="AH160" s="143"/>
      <c r="AI160" s="143"/>
      <c r="AJ160" s="143"/>
      <c r="AK160" s="143"/>
      <c r="AL160" s="143"/>
      <c r="AM160" s="143"/>
      <c r="AN160" s="143"/>
      <c r="AO160" s="143"/>
      <c r="AP160" s="143"/>
      <c r="AQ160" s="143"/>
      <c r="AR160" s="143"/>
      <c r="AS160" s="143"/>
      <c r="AT160" s="143"/>
      <c r="AU160" s="143"/>
      <c r="AV160" s="143"/>
      <c r="AW160" s="143"/>
      <c r="AX160" s="143"/>
      <c r="AY160" s="143"/>
      <c r="AZ160" s="143"/>
      <c r="BA160" s="143"/>
      <c r="BB160" s="144"/>
      <c r="BC160" s="81"/>
      <c r="BD160" s="82"/>
      <c r="BE160" s="82"/>
      <c r="BF160" s="82"/>
      <c r="BG160" s="82"/>
      <c r="BH160" s="82"/>
      <c r="BI160" s="82"/>
      <c r="BJ160" s="82"/>
      <c r="BK160" s="82"/>
      <c r="BL160" s="82"/>
      <c r="BM160" s="82"/>
      <c r="BN160" s="82"/>
      <c r="BO160" s="82"/>
      <c r="BP160" s="82"/>
      <c r="BQ160" s="82"/>
      <c r="BR160" s="82"/>
      <c r="BS160" s="82"/>
      <c r="BT160" s="82"/>
      <c r="BU160" s="82"/>
      <c r="BV160" s="82"/>
      <c r="BW160" s="82"/>
      <c r="BX160" s="82"/>
      <c r="BY160" s="82"/>
      <c r="BZ160" s="82"/>
      <c r="CA160" s="82"/>
      <c r="CB160" s="82"/>
      <c r="CC160" s="82"/>
      <c r="CD160" s="82"/>
      <c r="CE160" s="82"/>
      <c r="CF160" s="82"/>
      <c r="CG160" s="83"/>
    </row>
    <row r="161" spans="5:85" ht="6.6" customHeight="1" x14ac:dyDescent="0.15">
      <c r="E161" s="164"/>
      <c r="F161" s="143"/>
      <c r="G161" s="143"/>
      <c r="H161" s="143"/>
      <c r="I161" s="143"/>
      <c r="J161" s="143"/>
      <c r="K161" s="143"/>
      <c r="L161" s="143"/>
      <c r="M161" s="143"/>
      <c r="N161" s="143"/>
      <c r="O161" s="143"/>
      <c r="P161" s="143"/>
      <c r="Q161" s="143"/>
      <c r="R161" s="143"/>
      <c r="S161" s="143"/>
      <c r="T161" s="143"/>
      <c r="U161" s="143"/>
      <c r="V161" s="143"/>
      <c r="W161" s="143"/>
      <c r="X161" s="143"/>
      <c r="Y161" s="143"/>
      <c r="Z161" s="143"/>
      <c r="AA161" s="143"/>
      <c r="AB161" s="143"/>
      <c r="AC161" s="143"/>
      <c r="AD161" s="143"/>
      <c r="AE161" s="143"/>
      <c r="AF161" s="143"/>
      <c r="AG161" s="143"/>
      <c r="AH161" s="143"/>
      <c r="AI161" s="143"/>
      <c r="AJ161" s="143"/>
      <c r="AK161" s="143"/>
      <c r="AL161" s="143"/>
      <c r="AM161" s="143"/>
      <c r="AN161" s="143"/>
      <c r="AO161" s="143"/>
      <c r="AP161" s="143"/>
      <c r="AQ161" s="143"/>
      <c r="AR161" s="143"/>
      <c r="AS161" s="143"/>
      <c r="AT161" s="143"/>
      <c r="AU161" s="143"/>
      <c r="AV161" s="143"/>
      <c r="AW161" s="143"/>
      <c r="AX161" s="143"/>
      <c r="AY161" s="143"/>
      <c r="AZ161" s="143"/>
      <c r="BA161" s="143"/>
      <c r="BB161" s="144"/>
      <c r="BC161" s="81"/>
      <c r="BD161" s="82"/>
      <c r="BE161" s="82"/>
      <c r="BF161" s="82"/>
      <c r="BG161" s="82"/>
      <c r="BH161" s="82"/>
      <c r="BI161" s="82"/>
      <c r="BJ161" s="82"/>
      <c r="BK161" s="82"/>
      <c r="BL161" s="82"/>
      <c r="BM161" s="82"/>
      <c r="BN161" s="82"/>
      <c r="BO161" s="82"/>
      <c r="BP161" s="82"/>
      <c r="BQ161" s="82"/>
      <c r="BR161" s="82"/>
      <c r="BS161" s="82"/>
      <c r="BT161" s="82"/>
      <c r="BU161" s="82"/>
      <c r="BV161" s="82"/>
      <c r="BW161" s="82"/>
      <c r="BX161" s="82"/>
      <c r="BY161" s="82"/>
      <c r="BZ161" s="82"/>
      <c r="CA161" s="82"/>
      <c r="CB161" s="82"/>
      <c r="CC161" s="82"/>
      <c r="CD161" s="82"/>
      <c r="CE161" s="82"/>
      <c r="CF161" s="82"/>
      <c r="CG161" s="83"/>
    </row>
    <row r="162" spans="5:85" ht="6.6" customHeight="1" x14ac:dyDescent="0.15">
      <c r="E162" s="164"/>
      <c r="F162" s="143"/>
      <c r="G162" s="143"/>
      <c r="H162" s="143"/>
      <c r="I162" s="143"/>
      <c r="J162" s="143"/>
      <c r="K162" s="143"/>
      <c r="L162" s="143"/>
      <c r="M162" s="143"/>
      <c r="N162" s="143"/>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43"/>
      <c r="AJ162" s="143"/>
      <c r="AK162" s="143"/>
      <c r="AL162" s="143"/>
      <c r="AM162" s="143"/>
      <c r="AN162" s="143"/>
      <c r="AO162" s="143"/>
      <c r="AP162" s="143"/>
      <c r="AQ162" s="143"/>
      <c r="AR162" s="143"/>
      <c r="AS162" s="143"/>
      <c r="AT162" s="143"/>
      <c r="AU162" s="143"/>
      <c r="AV162" s="143"/>
      <c r="AW162" s="143"/>
      <c r="AX162" s="143"/>
      <c r="AY162" s="143"/>
      <c r="AZ162" s="143"/>
      <c r="BA162" s="143"/>
      <c r="BB162" s="144"/>
      <c r="BC162" s="81"/>
      <c r="BD162" s="82"/>
      <c r="BE162" s="82"/>
      <c r="BF162" s="82"/>
      <c r="BG162" s="82"/>
      <c r="BH162" s="82"/>
      <c r="BI162" s="82"/>
      <c r="BJ162" s="82"/>
      <c r="BK162" s="82"/>
      <c r="BL162" s="82"/>
      <c r="BM162" s="82"/>
      <c r="BN162" s="82"/>
      <c r="BO162" s="82"/>
      <c r="BP162" s="82"/>
      <c r="BQ162" s="82"/>
      <c r="BR162" s="82"/>
      <c r="BS162" s="82"/>
      <c r="BT162" s="82"/>
      <c r="BU162" s="82"/>
      <c r="BV162" s="82"/>
      <c r="BW162" s="82"/>
      <c r="BX162" s="82"/>
      <c r="BY162" s="82"/>
      <c r="BZ162" s="82"/>
      <c r="CA162" s="82"/>
      <c r="CB162" s="82"/>
      <c r="CC162" s="82"/>
      <c r="CD162" s="82"/>
      <c r="CE162" s="82"/>
      <c r="CF162" s="82"/>
      <c r="CG162" s="83"/>
    </row>
    <row r="163" spans="5:85" ht="6.6" customHeight="1" x14ac:dyDescent="0.15">
      <c r="E163" s="164"/>
      <c r="F163" s="143"/>
      <c r="G163" s="143"/>
      <c r="H163" s="143"/>
      <c r="I163" s="143"/>
      <c r="J163" s="143"/>
      <c r="K163" s="143"/>
      <c r="L163" s="143"/>
      <c r="M163" s="143"/>
      <c r="N163" s="143"/>
      <c r="O163" s="143"/>
      <c r="P163" s="143"/>
      <c r="Q163" s="143"/>
      <c r="R163" s="143"/>
      <c r="S163" s="143"/>
      <c r="T163" s="143"/>
      <c r="U163" s="143"/>
      <c r="V163" s="143"/>
      <c r="W163" s="143"/>
      <c r="X163" s="143"/>
      <c r="Y163" s="143"/>
      <c r="Z163" s="143"/>
      <c r="AA163" s="143"/>
      <c r="AB163" s="143"/>
      <c r="AC163" s="143"/>
      <c r="AD163" s="143"/>
      <c r="AE163" s="143"/>
      <c r="AF163" s="143"/>
      <c r="AG163" s="143"/>
      <c r="AH163" s="143"/>
      <c r="AI163" s="143"/>
      <c r="AJ163" s="143"/>
      <c r="AK163" s="143"/>
      <c r="AL163" s="143"/>
      <c r="AM163" s="143"/>
      <c r="AN163" s="143"/>
      <c r="AO163" s="143"/>
      <c r="AP163" s="143"/>
      <c r="AQ163" s="143"/>
      <c r="AR163" s="143"/>
      <c r="AS163" s="143"/>
      <c r="AT163" s="143"/>
      <c r="AU163" s="143"/>
      <c r="AV163" s="143"/>
      <c r="AW163" s="143"/>
      <c r="AX163" s="143"/>
      <c r="AY163" s="143"/>
      <c r="AZ163" s="143"/>
      <c r="BA163" s="143"/>
      <c r="BB163" s="144"/>
      <c r="BC163" s="81"/>
      <c r="BD163" s="82"/>
      <c r="BE163" s="82"/>
      <c r="BF163" s="82"/>
      <c r="BG163" s="82"/>
      <c r="BH163" s="82"/>
      <c r="BI163" s="82"/>
      <c r="BJ163" s="82"/>
      <c r="BK163" s="82"/>
      <c r="BL163" s="82"/>
      <c r="BM163" s="82"/>
      <c r="BN163" s="82"/>
      <c r="BO163" s="82"/>
      <c r="BP163" s="82"/>
      <c r="BQ163" s="82"/>
      <c r="BR163" s="82"/>
      <c r="BS163" s="82"/>
      <c r="BT163" s="82"/>
      <c r="BU163" s="82"/>
      <c r="BV163" s="82"/>
      <c r="BW163" s="82"/>
      <c r="BX163" s="82"/>
      <c r="BY163" s="82"/>
      <c r="BZ163" s="82"/>
      <c r="CA163" s="82"/>
      <c r="CB163" s="82"/>
      <c r="CC163" s="82"/>
      <c r="CD163" s="82"/>
      <c r="CE163" s="82"/>
      <c r="CF163" s="82"/>
      <c r="CG163" s="83"/>
    </row>
    <row r="164" spans="5:85" ht="6.6" customHeight="1" x14ac:dyDescent="0.15">
      <c r="E164" s="164"/>
      <c r="F164" s="143"/>
      <c r="G164" s="143"/>
      <c r="H164" s="14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3"/>
      <c r="AL164" s="143"/>
      <c r="AM164" s="143"/>
      <c r="AN164" s="143"/>
      <c r="AO164" s="143"/>
      <c r="AP164" s="143"/>
      <c r="AQ164" s="143"/>
      <c r="AR164" s="143"/>
      <c r="AS164" s="143"/>
      <c r="AT164" s="143"/>
      <c r="AU164" s="143"/>
      <c r="AV164" s="143"/>
      <c r="AW164" s="143"/>
      <c r="AX164" s="143"/>
      <c r="AY164" s="143"/>
      <c r="AZ164" s="143"/>
      <c r="BA164" s="143"/>
      <c r="BB164" s="144"/>
      <c r="BC164" s="81"/>
      <c r="BD164" s="82"/>
      <c r="BE164" s="82"/>
      <c r="BF164" s="82"/>
      <c r="BG164" s="82"/>
      <c r="BH164" s="82"/>
      <c r="BI164" s="82"/>
      <c r="BJ164" s="82"/>
      <c r="BK164" s="82"/>
      <c r="BL164" s="82"/>
      <c r="BM164" s="82"/>
      <c r="BN164" s="82"/>
      <c r="BO164" s="82"/>
      <c r="BP164" s="82"/>
      <c r="BQ164" s="82"/>
      <c r="BR164" s="82"/>
      <c r="BS164" s="82"/>
      <c r="BT164" s="82"/>
      <c r="BU164" s="82"/>
      <c r="BV164" s="82"/>
      <c r="BW164" s="82"/>
      <c r="BX164" s="82"/>
      <c r="BY164" s="82"/>
      <c r="BZ164" s="82"/>
      <c r="CA164" s="82"/>
      <c r="CB164" s="82"/>
      <c r="CC164" s="82"/>
      <c r="CD164" s="82"/>
      <c r="CE164" s="82"/>
      <c r="CF164" s="82"/>
      <c r="CG164" s="83"/>
    </row>
    <row r="165" spans="5:85" ht="6.6" customHeight="1" x14ac:dyDescent="0.15">
      <c r="E165" s="164"/>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3"/>
      <c r="AL165" s="143"/>
      <c r="AM165" s="143"/>
      <c r="AN165" s="143"/>
      <c r="AO165" s="143"/>
      <c r="AP165" s="143"/>
      <c r="AQ165" s="143"/>
      <c r="AR165" s="143"/>
      <c r="AS165" s="143"/>
      <c r="AT165" s="143"/>
      <c r="AU165" s="143"/>
      <c r="AV165" s="143"/>
      <c r="AW165" s="143"/>
      <c r="AX165" s="143"/>
      <c r="AY165" s="143"/>
      <c r="AZ165" s="143"/>
      <c r="BA165" s="143"/>
      <c r="BB165" s="144"/>
      <c r="BC165" s="81"/>
      <c r="BD165" s="82"/>
      <c r="BE165" s="82"/>
      <c r="BF165" s="82"/>
      <c r="BG165" s="82"/>
      <c r="BH165" s="82"/>
      <c r="BI165" s="82"/>
      <c r="BJ165" s="82"/>
      <c r="BK165" s="82"/>
      <c r="BL165" s="82"/>
      <c r="BM165" s="82"/>
      <c r="BN165" s="82"/>
      <c r="BO165" s="82"/>
      <c r="BP165" s="82"/>
      <c r="BQ165" s="82"/>
      <c r="BR165" s="82"/>
      <c r="BS165" s="82"/>
      <c r="BT165" s="82"/>
      <c r="BU165" s="82"/>
      <c r="BV165" s="82"/>
      <c r="BW165" s="82"/>
      <c r="BX165" s="82"/>
      <c r="BY165" s="82"/>
      <c r="BZ165" s="82"/>
      <c r="CA165" s="82"/>
      <c r="CB165" s="82"/>
      <c r="CC165" s="82"/>
      <c r="CD165" s="82"/>
      <c r="CE165" s="82"/>
      <c r="CF165" s="82"/>
      <c r="CG165" s="83"/>
    </row>
    <row r="166" spans="5:85" ht="6.6" customHeight="1" x14ac:dyDescent="0.15">
      <c r="E166" s="164"/>
      <c r="F166" s="143"/>
      <c r="G166" s="143"/>
      <c r="H166" s="143"/>
      <c r="I166" s="143"/>
      <c r="J166" s="143"/>
      <c r="K166" s="143"/>
      <c r="L166" s="143"/>
      <c r="M166" s="143"/>
      <c r="N166" s="143"/>
      <c r="O166" s="143"/>
      <c r="P166" s="143"/>
      <c r="Q166" s="143"/>
      <c r="R166" s="143"/>
      <c r="S166" s="143"/>
      <c r="T166" s="143"/>
      <c r="U166" s="143"/>
      <c r="V166" s="143"/>
      <c r="W166" s="143"/>
      <c r="X166" s="143"/>
      <c r="Y166" s="143"/>
      <c r="Z166" s="143"/>
      <c r="AA166" s="143"/>
      <c r="AB166" s="143"/>
      <c r="AC166" s="143"/>
      <c r="AD166" s="143"/>
      <c r="AE166" s="143"/>
      <c r="AF166" s="143"/>
      <c r="AG166" s="143"/>
      <c r="AH166" s="143"/>
      <c r="AI166" s="143"/>
      <c r="AJ166" s="143"/>
      <c r="AK166" s="143"/>
      <c r="AL166" s="143"/>
      <c r="AM166" s="143"/>
      <c r="AN166" s="143"/>
      <c r="AO166" s="143"/>
      <c r="AP166" s="143"/>
      <c r="AQ166" s="143"/>
      <c r="AR166" s="143"/>
      <c r="AS166" s="143"/>
      <c r="AT166" s="143"/>
      <c r="AU166" s="143"/>
      <c r="AV166" s="143"/>
      <c r="AW166" s="143"/>
      <c r="AX166" s="143"/>
      <c r="AY166" s="143"/>
      <c r="AZ166" s="143"/>
      <c r="BA166" s="143"/>
      <c r="BB166" s="144"/>
      <c r="BC166" s="81"/>
      <c r="BD166" s="82"/>
      <c r="BE166" s="82"/>
      <c r="BF166" s="82"/>
      <c r="BG166" s="82"/>
      <c r="BH166" s="82"/>
      <c r="BI166" s="82"/>
      <c r="BJ166" s="82"/>
      <c r="BK166" s="82"/>
      <c r="BL166" s="82"/>
      <c r="BM166" s="82"/>
      <c r="BN166" s="82"/>
      <c r="BO166" s="82"/>
      <c r="BP166" s="82"/>
      <c r="BQ166" s="82"/>
      <c r="BR166" s="82"/>
      <c r="BS166" s="82"/>
      <c r="BT166" s="82"/>
      <c r="BU166" s="82"/>
      <c r="BV166" s="82"/>
      <c r="BW166" s="82"/>
      <c r="BX166" s="82"/>
      <c r="BY166" s="82"/>
      <c r="BZ166" s="82"/>
      <c r="CA166" s="82"/>
      <c r="CB166" s="82"/>
      <c r="CC166" s="82"/>
      <c r="CD166" s="82"/>
      <c r="CE166" s="82"/>
      <c r="CF166" s="82"/>
      <c r="CG166" s="83"/>
    </row>
    <row r="167" spans="5:85" ht="6.6" customHeight="1" x14ac:dyDescent="0.15">
      <c r="E167" s="164"/>
      <c r="F167" s="143"/>
      <c r="G167" s="143"/>
      <c r="H167" s="143"/>
      <c r="I167" s="143"/>
      <c r="J167" s="143"/>
      <c r="K167" s="143"/>
      <c r="L167" s="143"/>
      <c r="M167" s="143"/>
      <c r="N167" s="143"/>
      <c r="O167" s="143"/>
      <c r="P167" s="143"/>
      <c r="Q167" s="143"/>
      <c r="R167" s="143"/>
      <c r="S167" s="143"/>
      <c r="T167" s="143"/>
      <c r="U167" s="143"/>
      <c r="V167" s="143"/>
      <c r="W167" s="143"/>
      <c r="X167" s="143"/>
      <c r="Y167" s="143"/>
      <c r="Z167" s="143"/>
      <c r="AA167" s="143"/>
      <c r="AB167" s="143"/>
      <c r="AC167" s="143"/>
      <c r="AD167" s="143"/>
      <c r="AE167" s="143"/>
      <c r="AF167" s="143"/>
      <c r="AG167" s="143"/>
      <c r="AH167" s="143"/>
      <c r="AI167" s="143"/>
      <c r="AJ167" s="143"/>
      <c r="AK167" s="143"/>
      <c r="AL167" s="143"/>
      <c r="AM167" s="143"/>
      <c r="AN167" s="143"/>
      <c r="AO167" s="143"/>
      <c r="AP167" s="143"/>
      <c r="AQ167" s="143"/>
      <c r="AR167" s="143"/>
      <c r="AS167" s="143"/>
      <c r="AT167" s="143"/>
      <c r="AU167" s="143"/>
      <c r="AV167" s="143"/>
      <c r="AW167" s="143"/>
      <c r="AX167" s="143"/>
      <c r="AY167" s="143"/>
      <c r="AZ167" s="143"/>
      <c r="BA167" s="143"/>
      <c r="BB167" s="144"/>
      <c r="BC167" s="81"/>
      <c r="BD167" s="82"/>
      <c r="BE167" s="82"/>
      <c r="BF167" s="82"/>
      <c r="BG167" s="82"/>
      <c r="BH167" s="82"/>
      <c r="BI167" s="82"/>
      <c r="BJ167" s="82"/>
      <c r="BK167" s="82"/>
      <c r="BL167" s="82"/>
      <c r="BM167" s="82"/>
      <c r="BN167" s="82"/>
      <c r="BO167" s="82"/>
      <c r="BP167" s="82"/>
      <c r="BQ167" s="82"/>
      <c r="BR167" s="82"/>
      <c r="BS167" s="82"/>
      <c r="BT167" s="82"/>
      <c r="BU167" s="82"/>
      <c r="BV167" s="82"/>
      <c r="BW167" s="82"/>
      <c r="BX167" s="82"/>
      <c r="BY167" s="82"/>
      <c r="BZ167" s="82"/>
      <c r="CA167" s="82"/>
      <c r="CB167" s="82"/>
      <c r="CC167" s="82"/>
      <c r="CD167" s="82"/>
      <c r="CE167" s="82"/>
      <c r="CF167" s="82"/>
      <c r="CG167" s="83"/>
    </row>
    <row r="168" spans="5:85" ht="6.6" customHeight="1" x14ac:dyDescent="0.15">
      <c r="E168" s="164"/>
      <c r="F168" s="143"/>
      <c r="G168" s="143"/>
      <c r="H168" s="143"/>
      <c r="I168" s="143"/>
      <c r="J168" s="143"/>
      <c r="K168" s="143"/>
      <c r="L168" s="143"/>
      <c r="M168" s="143"/>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3"/>
      <c r="AL168" s="143"/>
      <c r="AM168" s="143"/>
      <c r="AN168" s="143"/>
      <c r="AO168" s="143"/>
      <c r="AP168" s="143"/>
      <c r="AQ168" s="143"/>
      <c r="AR168" s="143"/>
      <c r="AS168" s="143"/>
      <c r="AT168" s="143"/>
      <c r="AU168" s="143"/>
      <c r="AV168" s="143"/>
      <c r="AW168" s="143"/>
      <c r="AX168" s="143"/>
      <c r="AY168" s="143"/>
      <c r="AZ168" s="143"/>
      <c r="BA168" s="143"/>
      <c r="BB168" s="144"/>
      <c r="BC168" s="81"/>
      <c r="BD168" s="82"/>
      <c r="BE168" s="82"/>
      <c r="BF168" s="82"/>
      <c r="BG168" s="82"/>
      <c r="BH168" s="82"/>
      <c r="BI168" s="82"/>
      <c r="BJ168" s="82"/>
      <c r="BK168" s="82"/>
      <c r="BL168" s="82"/>
      <c r="BM168" s="82"/>
      <c r="BN168" s="82"/>
      <c r="BO168" s="82"/>
      <c r="BP168" s="82"/>
      <c r="BQ168" s="82"/>
      <c r="BR168" s="82"/>
      <c r="BS168" s="82"/>
      <c r="BT168" s="82"/>
      <c r="BU168" s="82"/>
      <c r="BV168" s="82"/>
      <c r="BW168" s="82"/>
      <c r="BX168" s="82"/>
      <c r="BY168" s="82"/>
      <c r="BZ168" s="82"/>
      <c r="CA168" s="82"/>
      <c r="CB168" s="82"/>
      <c r="CC168" s="82"/>
      <c r="CD168" s="82"/>
      <c r="CE168" s="82"/>
      <c r="CF168" s="82"/>
      <c r="CG168" s="83"/>
    </row>
    <row r="169" spans="5:85" ht="6.6" customHeight="1" x14ac:dyDescent="0.15">
      <c r="E169" s="164"/>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3"/>
      <c r="AL169" s="143"/>
      <c r="AM169" s="143"/>
      <c r="AN169" s="143"/>
      <c r="AO169" s="143"/>
      <c r="AP169" s="143"/>
      <c r="AQ169" s="143"/>
      <c r="AR169" s="143"/>
      <c r="AS169" s="143"/>
      <c r="AT169" s="143"/>
      <c r="AU169" s="143"/>
      <c r="AV169" s="143"/>
      <c r="AW169" s="143"/>
      <c r="AX169" s="143"/>
      <c r="AY169" s="143"/>
      <c r="AZ169" s="143"/>
      <c r="BA169" s="143"/>
      <c r="BB169" s="144"/>
      <c r="BC169" s="81"/>
      <c r="BD169" s="82"/>
      <c r="BE169" s="82"/>
      <c r="BF169" s="82"/>
      <c r="BG169" s="82"/>
      <c r="BH169" s="82"/>
      <c r="BI169" s="82"/>
      <c r="BJ169" s="82"/>
      <c r="BK169" s="82"/>
      <c r="BL169" s="82"/>
      <c r="BM169" s="82"/>
      <c r="BN169" s="82"/>
      <c r="BO169" s="82"/>
      <c r="BP169" s="82"/>
      <c r="BQ169" s="82"/>
      <c r="BR169" s="82"/>
      <c r="BS169" s="82"/>
      <c r="BT169" s="82"/>
      <c r="BU169" s="82"/>
      <c r="BV169" s="82"/>
      <c r="BW169" s="82"/>
      <c r="BX169" s="82"/>
      <c r="BY169" s="82"/>
      <c r="BZ169" s="82"/>
      <c r="CA169" s="82"/>
      <c r="CB169" s="82"/>
      <c r="CC169" s="82"/>
      <c r="CD169" s="82"/>
      <c r="CE169" s="82"/>
      <c r="CF169" s="82"/>
      <c r="CG169" s="83"/>
    </row>
    <row r="170" spans="5:85" ht="6.6" customHeight="1" x14ac:dyDescent="0.15">
      <c r="E170" s="164"/>
      <c r="F170" s="143"/>
      <c r="G170" s="143"/>
      <c r="H170" s="143"/>
      <c r="I170" s="143"/>
      <c r="J170" s="143"/>
      <c r="K170" s="143"/>
      <c r="L170" s="143"/>
      <c r="M170" s="143"/>
      <c r="N170" s="143"/>
      <c r="O170" s="143"/>
      <c r="P170" s="143"/>
      <c r="Q170" s="143"/>
      <c r="R170" s="143"/>
      <c r="S170" s="143"/>
      <c r="T170" s="143"/>
      <c r="U170" s="143"/>
      <c r="V170" s="143"/>
      <c r="W170" s="143"/>
      <c r="X170" s="143"/>
      <c r="Y170" s="143"/>
      <c r="Z170" s="143"/>
      <c r="AA170" s="143"/>
      <c r="AB170" s="143"/>
      <c r="AC170" s="143"/>
      <c r="AD170" s="143"/>
      <c r="AE170" s="143"/>
      <c r="AF170" s="143"/>
      <c r="AG170" s="143"/>
      <c r="AH170" s="143"/>
      <c r="AI170" s="143"/>
      <c r="AJ170" s="143"/>
      <c r="AK170" s="143"/>
      <c r="AL170" s="143"/>
      <c r="AM170" s="143"/>
      <c r="AN170" s="143"/>
      <c r="AO170" s="143"/>
      <c r="AP170" s="143"/>
      <c r="AQ170" s="143"/>
      <c r="AR170" s="143"/>
      <c r="AS170" s="143"/>
      <c r="AT170" s="143"/>
      <c r="AU170" s="143"/>
      <c r="AV170" s="143"/>
      <c r="AW170" s="143"/>
      <c r="AX170" s="143"/>
      <c r="AY170" s="143"/>
      <c r="AZ170" s="143"/>
      <c r="BA170" s="143"/>
      <c r="BB170" s="144"/>
      <c r="BC170" s="81"/>
      <c r="BD170" s="82"/>
      <c r="BE170" s="82"/>
      <c r="BF170" s="82"/>
      <c r="BG170" s="82"/>
      <c r="BH170" s="82"/>
      <c r="BI170" s="82"/>
      <c r="BJ170" s="82"/>
      <c r="BK170" s="82"/>
      <c r="BL170" s="82"/>
      <c r="BM170" s="82"/>
      <c r="BN170" s="82"/>
      <c r="BO170" s="82"/>
      <c r="BP170" s="82"/>
      <c r="BQ170" s="82"/>
      <c r="BR170" s="82"/>
      <c r="BS170" s="82"/>
      <c r="BT170" s="82"/>
      <c r="BU170" s="82"/>
      <c r="BV170" s="82"/>
      <c r="BW170" s="82"/>
      <c r="BX170" s="82"/>
      <c r="BY170" s="82"/>
      <c r="BZ170" s="82"/>
      <c r="CA170" s="82"/>
      <c r="CB170" s="82"/>
      <c r="CC170" s="82"/>
      <c r="CD170" s="82"/>
      <c r="CE170" s="82"/>
      <c r="CF170" s="82"/>
      <c r="CG170" s="83"/>
    </row>
    <row r="171" spans="5:85" ht="6.6" customHeight="1" x14ac:dyDescent="0.15">
      <c r="E171" s="164"/>
      <c r="F171" s="143"/>
      <c r="G171" s="143"/>
      <c r="H171" s="143"/>
      <c r="I171" s="143"/>
      <c r="J171" s="143"/>
      <c r="K171" s="143"/>
      <c r="L171" s="143"/>
      <c r="M171" s="143"/>
      <c r="N171" s="143"/>
      <c r="O171" s="143"/>
      <c r="P171" s="143"/>
      <c r="Q171" s="143"/>
      <c r="R171" s="143"/>
      <c r="S171" s="143"/>
      <c r="T171" s="143"/>
      <c r="U171" s="143"/>
      <c r="V171" s="143"/>
      <c r="W171" s="143"/>
      <c r="X171" s="143"/>
      <c r="Y171" s="143"/>
      <c r="Z171" s="143"/>
      <c r="AA171" s="143"/>
      <c r="AB171" s="143"/>
      <c r="AC171" s="143"/>
      <c r="AD171" s="143"/>
      <c r="AE171" s="143"/>
      <c r="AF171" s="143"/>
      <c r="AG171" s="143"/>
      <c r="AH171" s="143"/>
      <c r="AI171" s="143"/>
      <c r="AJ171" s="143"/>
      <c r="AK171" s="143"/>
      <c r="AL171" s="143"/>
      <c r="AM171" s="143"/>
      <c r="AN171" s="143"/>
      <c r="AO171" s="143"/>
      <c r="AP171" s="143"/>
      <c r="AQ171" s="143"/>
      <c r="AR171" s="143"/>
      <c r="AS171" s="143"/>
      <c r="AT171" s="143"/>
      <c r="AU171" s="143"/>
      <c r="AV171" s="143"/>
      <c r="AW171" s="143"/>
      <c r="AX171" s="143"/>
      <c r="AY171" s="143"/>
      <c r="AZ171" s="143"/>
      <c r="BA171" s="143"/>
      <c r="BB171" s="144"/>
      <c r="BC171" s="81"/>
      <c r="BD171" s="82"/>
      <c r="BE171" s="82"/>
      <c r="BF171" s="82"/>
      <c r="BG171" s="82"/>
      <c r="BH171" s="82"/>
      <c r="BI171" s="82"/>
      <c r="BJ171" s="82"/>
      <c r="BK171" s="82"/>
      <c r="BL171" s="82"/>
      <c r="BM171" s="82"/>
      <c r="BN171" s="82"/>
      <c r="BO171" s="82"/>
      <c r="BP171" s="82"/>
      <c r="BQ171" s="82"/>
      <c r="BR171" s="82"/>
      <c r="BS171" s="82"/>
      <c r="BT171" s="82"/>
      <c r="BU171" s="82"/>
      <c r="BV171" s="82"/>
      <c r="BW171" s="82"/>
      <c r="BX171" s="82"/>
      <c r="BY171" s="82"/>
      <c r="BZ171" s="82"/>
      <c r="CA171" s="82"/>
      <c r="CB171" s="82"/>
      <c r="CC171" s="82"/>
      <c r="CD171" s="82"/>
      <c r="CE171" s="82"/>
      <c r="CF171" s="82"/>
      <c r="CG171" s="83"/>
    </row>
    <row r="172" spans="5:85" ht="6.6" customHeight="1" x14ac:dyDescent="0.15">
      <c r="E172" s="164"/>
      <c r="F172" s="143"/>
      <c r="G172" s="143"/>
      <c r="H172" s="143"/>
      <c r="I172" s="143"/>
      <c r="J172" s="143"/>
      <c r="K172" s="143"/>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3"/>
      <c r="AL172" s="143"/>
      <c r="AM172" s="143"/>
      <c r="AN172" s="143"/>
      <c r="AO172" s="143"/>
      <c r="AP172" s="143"/>
      <c r="AQ172" s="143"/>
      <c r="AR172" s="143"/>
      <c r="AS172" s="143"/>
      <c r="AT172" s="143"/>
      <c r="AU172" s="143"/>
      <c r="AV172" s="143"/>
      <c r="AW172" s="143"/>
      <c r="AX172" s="143"/>
      <c r="AY172" s="143"/>
      <c r="AZ172" s="143"/>
      <c r="BA172" s="143"/>
      <c r="BB172" s="144"/>
      <c r="BC172" s="81"/>
      <c r="BD172" s="82"/>
      <c r="BE172" s="82"/>
      <c r="BF172" s="82"/>
      <c r="BG172" s="82"/>
      <c r="BH172" s="82"/>
      <c r="BI172" s="82"/>
      <c r="BJ172" s="82"/>
      <c r="BK172" s="82"/>
      <c r="BL172" s="82"/>
      <c r="BM172" s="82"/>
      <c r="BN172" s="82"/>
      <c r="BO172" s="82"/>
      <c r="BP172" s="82"/>
      <c r="BQ172" s="82"/>
      <c r="BR172" s="82"/>
      <c r="BS172" s="82"/>
      <c r="BT172" s="82"/>
      <c r="BU172" s="82"/>
      <c r="BV172" s="82"/>
      <c r="BW172" s="82"/>
      <c r="BX172" s="82"/>
      <c r="BY172" s="82"/>
      <c r="BZ172" s="82"/>
      <c r="CA172" s="82"/>
      <c r="CB172" s="82"/>
      <c r="CC172" s="82"/>
      <c r="CD172" s="82"/>
      <c r="CE172" s="82"/>
      <c r="CF172" s="82"/>
      <c r="CG172" s="83"/>
    </row>
    <row r="173" spans="5:85" ht="6.6" customHeight="1" x14ac:dyDescent="0.15">
      <c r="E173" s="164"/>
      <c r="F173" s="143"/>
      <c r="G173" s="143"/>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3"/>
      <c r="AY173" s="143"/>
      <c r="AZ173" s="143"/>
      <c r="BA173" s="143"/>
      <c r="BB173" s="144"/>
      <c r="BC173" s="81"/>
      <c r="BD173" s="82"/>
      <c r="BE173" s="82"/>
      <c r="BF173" s="82"/>
      <c r="BG173" s="82"/>
      <c r="BH173" s="82"/>
      <c r="BI173" s="82"/>
      <c r="BJ173" s="82"/>
      <c r="BK173" s="82"/>
      <c r="BL173" s="82"/>
      <c r="BM173" s="82"/>
      <c r="BN173" s="82"/>
      <c r="BO173" s="82"/>
      <c r="BP173" s="82"/>
      <c r="BQ173" s="82"/>
      <c r="BR173" s="82"/>
      <c r="BS173" s="82"/>
      <c r="BT173" s="82"/>
      <c r="BU173" s="82"/>
      <c r="BV173" s="82"/>
      <c r="BW173" s="82"/>
      <c r="BX173" s="82"/>
      <c r="BY173" s="82"/>
      <c r="BZ173" s="82"/>
      <c r="CA173" s="82"/>
      <c r="CB173" s="82"/>
      <c r="CC173" s="82"/>
      <c r="CD173" s="82"/>
      <c r="CE173" s="82"/>
      <c r="CF173" s="82"/>
      <c r="CG173" s="83"/>
    </row>
    <row r="174" spans="5:85" ht="6.6" customHeight="1" x14ac:dyDescent="0.15">
      <c r="E174" s="164"/>
      <c r="F174" s="143"/>
      <c r="G174" s="143"/>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3"/>
      <c r="AY174" s="143"/>
      <c r="AZ174" s="143"/>
      <c r="BA174" s="143"/>
      <c r="BB174" s="144"/>
      <c r="BC174" s="81"/>
      <c r="BD174" s="82"/>
      <c r="BE174" s="82"/>
      <c r="BF174" s="82"/>
      <c r="BG174" s="82"/>
      <c r="BH174" s="82"/>
      <c r="BI174" s="82"/>
      <c r="BJ174" s="82"/>
      <c r="BK174" s="82"/>
      <c r="BL174" s="82"/>
      <c r="BM174" s="82"/>
      <c r="BN174" s="82"/>
      <c r="BO174" s="82"/>
      <c r="BP174" s="82"/>
      <c r="BQ174" s="82"/>
      <c r="BR174" s="82"/>
      <c r="BS174" s="82"/>
      <c r="BT174" s="82"/>
      <c r="BU174" s="82"/>
      <c r="BV174" s="82"/>
      <c r="BW174" s="82"/>
      <c r="BX174" s="82"/>
      <c r="BY174" s="82"/>
      <c r="BZ174" s="82"/>
      <c r="CA174" s="82"/>
      <c r="CB174" s="82"/>
      <c r="CC174" s="82"/>
      <c r="CD174" s="82"/>
      <c r="CE174" s="82"/>
      <c r="CF174" s="82"/>
      <c r="CG174" s="83"/>
    </row>
    <row r="175" spans="5:85" ht="6.6" customHeight="1" x14ac:dyDescent="0.15">
      <c r="E175" s="164"/>
      <c r="F175" s="143"/>
      <c r="G175" s="143"/>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3"/>
      <c r="AY175" s="143"/>
      <c r="AZ175" s="143"/>
      <c r="BA175" s="143"/>
      <c r="BB175" s="144"/>
      <c r="BC175" s="81"/>
      <c r="BD175" s="82"/>
      <c r="BE175" s="82"/>
      <c r="BF175" s="82"/>
      <c r="BG175" s="82"/>
      <c r="BH175" s="82"/>
      <c r="BI175" s="82"/>
      <c r="BJ175" s="82"/>
      <c r="BK175" s="82"/>
      <c r="BL175" s="82"/>
      <c r="BM175" s="82"/>
      <c r="BN175" s="82"/>
      <c r="BO175" s="82"/>
      <c r="BP175" s="82"/>
      <c r="BQ175" s="82"/>
      <c r="BR175" s="82"/>
      <c r="BS175" s="82"/>
      <c r="BT175" s="82"/>
      <c r="BU175" s="82"/>
      <c r="BV175" s="82"/>
      <c r="BW175" s="82"/>
      <c r="BX175" s="82"/>
      <c r="BY175" s="82"/>
      <c r="BZ175" s="82"/>
      <c r="CA175" s="82"/>
      <c r="CB175" s="82"/>
      <c r="CC175" s="82"/>
      <c r="CD175" s="82"/>
      <c r="CE175" s="82"/>
      <c r="CF175" s="82"/>
      <c r="CG175" s="83"/>
    </row>
    <row r="176" spans="5:85" ht="6.6" customHeight="1" x14ac:dyDescent="0.15">
      <c r="E176" s="164"/>
      <c r="F176" s="143"/>
      <c r="G176" s="143"/>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3"/>
      <c r="AY176" s="143"/>
      <c r="AZ176" s="143"/>
      <c r="BA176" s="143"/>
      <c r="BB176" s="144"/>
      <c r="BC176" s="81"/>
      <c r="BD176" s="82"/>
      <c r="BE176" s="82"/>
      <c r="BF176" s="82"/>
      <c r="BG176" s="82"/>
      <c r="BH176" s="82"/>
      <c r="BI176" s="82"/>
      <c r="BJ176" s="82"/>
      <c r="BK176" s="82"/>
      <c r="BL176" s="82"/>
      <c r="BM176" s="82"/>
      <c r="BN176" s="82"/>
      <c r="BO176" s="82"/>
      <c r="BP176" s="82"/>
      <c r="BQ176" s="82"/>
      <c r="BR176" s="82"/>
      <c r="BS176" s="82"/>
      <c r="BT176" s="82"/>
      <c r="BU176" s="82"/>
      <c r="BV176" s="82"/>
      <c r="BW176" s="82"/>
      <c r="BX176" s="82"/>
      <c r="BY176" s="82"/>
      <c r="BZ176" s="82"/>
      <c r="CA176" s="82"/>
      <c r="CB176" s="82"/>
      <c r="CC176" s="82"/>
      <c r="CD176" s="82"/>
      <c r="CE176" s="82"/>
      <c r="CF176" s="82"/>
      <c r="CG176" s="83"/>
    </row>
    <row r="177" spans="5:85" ht="6.6" customHeight="1" x14ac:dyDescent="0.15">
      <c r="E177" s="164"/>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c r="AL177" s="143"/>
      <c r="AM177" s="143"/>
      <c r="AN177" s="143"/>
      <c r="AO177" s="143"/>
      <c r="AP177" s="143"/>
      <c r="AQ177" s="143"/>
      <c r="AR177" s="143"/>
      <c r="AS177" s="143"/>
      <c r="AT177" s="143"/>
      <c r="AU177" s="143"/>
      <c r="AV177" s="143"/>
      <c r="AW177" s="143"/>
      <c r="AX177" s="143"/>
      <c r="AY177" s="143"/>
      <c r="AZ177" s="143"/>
      <c r="BA177" s="143"/>
      <c r="BB177" s="144"/>
      <c r="BC177" s="81"/>
      <c r="BD177" s="82"/>
      <c r="BE177" s="82"/>
      <c r="BF177" s="82"/>
      <c r="BG177" s="82"/>
      <c r="BH177" s="82"/>
      <c r="BI177" s="82"/>
      <c r="BJ177" s="82"/>
      <c r="BK177" s="82"/>
      <c r="BL177" s="82"/>
      <c r="BM177" s="82"/>
      <c r="BN177" s="82"/>
      <c r="BO177" s="82"/>
      <c r="BP177" s="82"/>
      <c r="BQ177" s="82"/>
      <c r="BR177" s="82"/>
      <c r="BS177" s="82"/>
      <c r="BT177" s="82"/>
      <c r="BU177" s="82"/>
      <c r="BV177" s="82"/>
      <c r="BW177" s="82"/>
      <c r="BX177" s="82"/>
      <c r="BY177" s="82"/>
      <c r="BZ177" s="82"/>
      <c r="CA177" s="82"/>
      <c r="CB177" s="82"/>
      <c r="CC177" s="82"/>
      <c r="CD177" s="82"/>
      <c r="CE177" s="82"/>
      <c r="CF177" s="82"/>
      <c r="CG177" s="83"/>
    </row>
    <row r="178" spans="5:85" ht="6.6" customHeight="1" x14ac:dyDescent="0.15">
      <c r="E178" s="164"/>
      <c r="F178" s="143"/>
      <c r="G178" s="143"/>
      <c r="H178" s="143"/>
      <c r="I178" s="143"/>
      <c r="J178" s="143"/>
      <c r="K178" s="143"/>
      <c r="L178" s="143"/>
      <c r="M178" s="143"/>
      <c r="N178" s="143"/>
      <c r="O178" s="143"/>
      <c r="P178" s="143"/>
      <c r="Q178" s="143"/>
      <c r="R178" s="143"/>
      <c r="S178" s="143"/>
      <c r="T178" s="143"/>
      <c r="U178" s="143"/>
      <c r="V178" s="143"/>
      <c r="W178" s="143"/>
      <c r="X178" s="143"/>
      <c r="Y178" s="143"/>
      <c r="Z178" s="143"/>
      <c r="AA178" s="143"/>
      <c r="AB178" s="143"/>
      <c r="AC178" s="143"/>
      <c r="AD178" s="143"/>
      <c r="AE178" s="143"/>
      <c r="AF178" s="143"/>
      <c r="AG178" s="143"/>
      <c r="AH178" s="143"/>
      <c r="AI178" s="143"/>
      <c r="AJ178" s="143"/>
      <c r="AK178" s="143"/>
      <c r="AL178" s="143"/>
      <c r="AM178" s="143"/>
      <c r="AN178" s="143"/>
      <c r="AO178" s="143"/>
      <c r="AP178" s="143"/>
      <c r="AQ178" s="143"/>
      <c r="AR178" s="143"/>
      <c r="AS178" s="143"/>
      <c r="AT178" s="143"/>
      <c r="AU178" s="143"/>
      <c r="AV178" s="143"/>
      <c r="AW178" s="143"/>
      <c r="AX178" s="143"/>
      <c r="AY178" s="143"/>
      <c r="AZ178" s="143"/>
      <c r="BA178" s="143"/>
      <c r="BB178" s="144"/>
      <c r="BC178" s="81"/>
      <c r="BD178" s="82"/>
      <c r="BE178" s="82"/>
      <c r="BF178" s="82"/>
      <c r="BG178" s="82"/>
      <c r="BH178" s="82"/>
      <c r="BI178" s="82"/>
      <c r="BJ178" s="82"/>
      <c r="BK178" s="82"/>
      <c r="BL178" s="82"/>
      <c r="BM178" s="82"/>
      <c r="BN178" s="82"/>
      <c r="BO178" s="82"/>
      <c r="BP178" s="82"/>
      <c r="BQ178" s="82"/>
      <c r="BR178" s="82"/>
      <c r="BS178" s="82"/>
      <c r="BT178" s="82"/>
      <c r="BU178" s="82"/>
      <c r="BV178" s="82"/>
      <c r="BW178" s="82"/>
      <c r="BX178" s="82"/>
      <c r="BY178" s="82"/>
      <c r="BZ178" s="82"/>
      <c r="CA178" s="82"/>
      <c r="CB178" s="82"/>
      <c r="CC178" s="82"/>
      <c r="CD178" s="82"/>
      <c r="CE178" s="82"/>
      <c r="CF178" s="82"/>
      <c r="CG178" s="83"/>
    </row>
    <row r="179" spans="5:85" ht="6.6" customHeight="1" x14ac:dyDescent="0.15">
      <c r="E179" s="164"/>
      <c r="F179" s="143"/>
      <c r="G179" s="143"/>
      <c r="H179" s="143"/>
      <c r="I179" s="143"/>
      <c r="J179" s="143"/>
      <c r="K179" s="143"/>
      <c r="L179" s="143"/>
      <c r="M179" s="143"/>
      <c r="N179" s="143"/>
      <c r="O179" s="143"/>
      <c r="P179" s="143"/>
      <c r="Q179" s="143"/>
      <c r="R179" s="143"/>
      <c r="S179" s="143"/>
      <c r="T179" s="143"/>
      <c r="U179" s="143"/>
      <c r="V179" s="143"/>
      <c r="W179" s="143"/>
      <c r="X179" s="143"/>
      <c r="Y179" s="143"/>
      <c r="Z179" s="143"/>
      <c r="AA179" s="143"/>
      <c r="AB179" s="143"/>
      <c r="AC179" s="143"/>
      <c r="AD179" s="143"/>
      <c r="AE179" s="143"/>
      <c r="AF179" s="143"/>
      <c r="AG179" s="143"/>
      <c r="AH179" s="143"/>
      <c r="AI179" s="143"/>
      <c r="AJ179" s="143"/>
      <c r="AK179" s="143"/>
      <c r="AL179" s="143"/>
      <c r="AM179" s="143"/>
      <c r="AN179" s="143"/>
      <c r="AO179" s="143"/>
      <c r="AP179" s="143"/>
      <c r="AQ179" s="143"/>
      <c r="AR179" s="143"/>
      <c r="AS179" s="143"/>
      <c r="AT179" s="143"/>
      <c r="AU179" s="143"/>
      <c r="AV179" s="143"/>
      <c r="AW179" s="143"/>
      <c r="AX179" s="143"/>
      <c r="AY179" s="143"/>
      <c r="AZ179" s="143"/>
      <c r="BA179" s="143"/>
      <c r="BB179" s="144"/>
      <c r="BC179" s="81"/>
      <c r="BD179" s="82"/>
      <c r="BE179" s="82"/>
      <c r="BF179" s="82"/>
      <c r="BG179" s="82"/>
      <c r="BH179" s="82"/>
      <c r="BI179" s="82"/>
      <c r="BJ179" s="82"/>
      <c r="BK179" s="82"/>
      <c r="BL179" s="82"/>
      <c r="BM179" s="82"/>
      <c r="BN179" s="82"/>
      <c r="BO179" s="82"/>
      <c r="BP179" s="82"/>
      <c r="BQ179" s="82"/>
      <c r="BR179" s="82"/>
      <c r="BS179" s="82"/>
      <c r="BT179" s="82"/>
      <c r="BU179" s="82"/>
      <c r="BV179" s="82"/>
      <c r="BW179" s="82"/>
      <c r="BX179" s="82"/>
      <c r="BY179" s="82"/>
      <c r="BZ179" s="82"/>
      <c r="CA179" s="82"/>
      <c r="CB179" s="82"/>
      <c r="CC179" s="82"/>
      <c r="CD179" s="82"/>
      <c r="CE179" s="82"/>
      <c r="CF179" s="82"/>
      <c r="CG179" s="83"/>
    </row>
    <row r="180" spans="5:85" ht="6.6" customHeight="1" x14ac:dyDescent="0.15">
      <c r="E180" s="164"/>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143"/>
      <c r="AL180" s="143"/>
      <c r="AM180" s="143"/>
      <c r="AN180" s="143"/>
      <c r="AO180" s="143"/>
      <c r="AP180" s="143"/>
      <c r="AQ180" s="143"/>
      <c r="AR180" s="143"/>
      <c r="AS180" s="143"/>
      <c r="AT180" s="143"/>
      <c r="AU180" s="143"/>
      <c r="AV180" s="143"/>
      <c r="AW180" s="143"/>
      <c r="AX180" s="143"/>
      <c r="AY180" s="143"/>
      <c r="AZ180" s="143"/>
      <c r="BA180" s="143"/>
      <c r="BB180" s="144"/>
      <c r="BC180" s="81"/>
      <c r="BD180" s="82"/>
      <c r="BE180" s="82"/>
      <c r="BF180" s="82"/>
      <c r="BG180" s="82"/>
      <c r="BH180" s="82"/>
      <c r="BI180" s="82"/>
      <c r="BJ180" s="82"/>
      <c r="BK180" s="82"/>
      <c r="BL180" s="82"/>
      <c r="BM180" s="82"/>
      <c r="BN180" s="82"/>
      <c r="BO180" s="82"/>
      <c r="BP180" s="82"/>
      <c r="BQ180" s="82"/>
      <c r="BR180" s="82"/>
      <c r="BS180" s="82"/>
      <c r="BT180" s="82"/>
      <c r="BU180" s="82"/>
      <c r="BV180" s="82"/>
      <c r="BW180" s="82"/>
      <c r="BX180" s="82"/>
      <c r="BY180" s="82"/>
      <c r="BZ180" s="82"/>
      <c r="CA180" s="82"/>
      <c r="CB180" s="82"/>
      <c r="CC180" s="82"/>
      <c r="CD180" s="82"/>
      <c r="CE180" s="82"/>
      <c r="CF180" s="82"/>
      <c r="CG180" s="83"/>
    </row>
    <row r="181" spans="5:85" ht="6.6" customHeight="1" x14ac:dyDescent="0.15">
      <c r="E181" s="164"/>
      <c r="F181" s="143"/>
      <c r="G181" s="143"/>
      <c r="H181" s="143"/>
      <c r="I181" s="143"/>
      <c r="J181" s="143"/>
      <c r="K181" s="143"/>
      <c r="L181" s="143"/>
      <c r="M181" s="143"/>
      <c r="N181" s="143"/>
      <c r="O181" s="143"/>
      <c r="P181" s="143"/>
      <c r="Q181" s="143"/>
      <c r="R181" s="143"/>
      <c r="S181" s="143"/>
      <c r="T181" s="143"/>
      <c r="U181" s="143"/>
      <c r="V181" s="143"/>
      <c r="W181" s="143"/>
      <c r="X181" s="143"/>
      <c r="Y181" s="143"/>
      <c r="Z181" s="143"/>
      <c r="AA181" s="143"/>
      <c r="AB181" s="143"/>
      <c r="AC181" s="143"/>
      <c r="AD181" s="143"/>
      <c r="AE181" s="143"/>
      <c r="AF181" s="143"/>
      <c r="AG181" s="143"/>
      <c r="AH181" s="143"/>
      <c r="AI181" s="143"/>
      <c r="AJ181" s="143"/>
      <c r="AK181" s="143"/>
      <c r="AL181" s="143"/>
      <c r="AM181" s="143"/>
      <c r="AN181" s="143"/>
      <c r="AO181" s="143"/>
      <c r="AP181" s="143"/>
      <c r="AQ181" s="143"/>
      <c r="AR181" s="143"/>
      <c r="AS181" s="143"/>
      <c r="AT181" s="143"/>
      <c r="AU181" s="143"/>
      <c r="AV181" s="143"/>
      <c r="AW181" s="143"/>
      <c r="AX181" s="143"/>
      <c r="AY181" s="143"/>
      <c r="AZ181" s="143"/>
      <c r="BA181" s="143"/>
      <c r="BB181" s="144"/>
      <c r="BC181" s="81"/>
      <c r="BD181" s="82"/>
      <c r="BE181" s="82"/>
      <c r="BF181" s="82"/>
      <c r="BG181" s="82"/>
      <c r="BH181" s="82"/>
      <c r="BI181" s="82"/>
      <c r="BJ181" s="82"/>
      <c r="BK181" s="82"/>
      <c r="BL181" s="82"/>
      <c r="BM181" s="82"/>
      <c r="BN181" s="82"/>
      <c r="BO181" s="82"/>
      <c r="BP181" s="82"/>
      <c r="BQ181" s="82"/>
      <c r="BR181" s="82"/>
      <c r="BS181" s="82"/>
      <c r="BT181" s="82"/>
      <c r="BU181" s="82"/>
      <c r="BV181" s="82"/>
      <c r="BW181" s="82"/>
      <c r="BX181" s="82"/>
      <c r="BY181" s="82"/>
      <c r="BZ181" s="82"/>
      <c r="CA181" s="82"/>
      <c r="CB181" s="82"/>
      <c r="CC181" s="82"/>
      <c r="CD181" s="82"/>
      <c r="CE181" s="82"/>
      <c r="CF181" s="82"/>
      <c r="CG181" s="83"/>
    </row>
    <row r="182" spans="5:85" ht="6.6" customHeight="1" x14ac:dyDescent="0.15">
      <c r="E182" s="164"/>
      <c r="F182" s="143"/>
      <c r="G182" s="143"/>
      <c r="H182" s="143"/>
      <c r="I182" s="143"/>
      <c r="J182" s="143"/>
      <c r="K182" s="143"/>
      <c r="L182" s="143"/>
      <c r="M182" s="143"/>
      <c r="N182" s="143"/>
      <c r="O182" s="143"/>
      <c r="P182" s="143"/>
      <c r="Q182" s="143"/>
      <c r="R182" s="143"/>
      <c r="S182" s="143"/>
      <c r="T182" s="143"/>
      <c r="U182" s="143"/>
      <c r="V182" s="143"/>
      <c r="W182" s="143"/>
      <c r="X182" s="143"/>
      <c r="Y182" s="143"/>
      <c r="Z182" s="143"/>
      <c r="AA182" s="143"/>
      <c r="AB182" s="143"/>
      <c r="AC182" s="143"/>
      <c r="AD182" s="143"/>
      <c r="AE182" s="143"/>
      <c r="AF182" s="143"/>
      <c r="AG182" s="143"/>
      <c r="AH182" s="143"/>
      <c r="AI182" s="143"/>
      <c r="AJ182" s="143"/>
      <c r="AK182" s="143"/>
      <c r="AL182" s="143"/>
      <c r="AM182" s="143"/>
      <c r="AN182" s="143"/>
      <c r="AO182" s="143"/>
      <c r="AP182" s="143"/>
      <c r="AQ182" s="143"/>
      <c r="AR182" s="143"/>
      <c r="AS182" s="143"/>
      <c r="AT182" s="143"/>
      <c r="AU182" s="143"/>
      <c r="AV182" s="143"/>
      <c r="AW182" s="143"/>
      <c r="AX182" s="143"/>
      <c r="AY182" s="143"/>
      <c r="AZ182" s="143"/>
      <c r="BA182" s="143"/>
      <c r="BB182" s="144"/>
      <c r="BC182" s="81"/>
      <c r="BD182" s="82"/>
      <c r="BE182" s="82"/>
      <c r="BF182" s="82"/>
      <c r="BG182" s="82"/>
      <c r="BH182" s="82"/>
      <c r="BI182" s="82"/>
      <c r="BJ182" s="82"/>
      <c r="BK182" s="82"/>
      <c r="BL182" s="82"/>
      <c r="BM182" s="82"/>
      <c r="BN182" s="82"/>
      <c r="BO182" s="82"/>
      <c r="BP182" s="82"/>
      <c r="BQ182" s="82"/>
      <c r="BR182" s="82"/>
      <c r="BS182" s="82"/>
      <c r="BT182" s="82"/>
      <c r="BU182" s="82"/>
      <c r="BV182" s="82"/>
      <c r="BW182" s="82"/>
      <c r="BX182" s="82"/>
      <c r="BY182" s="82"/>
      <c r="BZ182" s="82"/>
      <c r="CA182" s="82"/>
      <c r="CB182" s="82"/>
      <c r="CC182" s="82"/>
      <c r="CD182" s="82"/>
      <c r="CE182" s="82"/>
      <c r="CF182" s="82"/>
      <c r="CG182" s="83"/>
    </row>
    <row r="183" spans="5:85" ht="6.6" customHeight="1" x14ac:dyDescent="0.15">
      <c r="E183" s="164"/>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143"/>
      <c r="AM183" s="143"/>
      <c r="AN183" s="143"/>
      <c r="AO183" s="143"/>
      <c r="AP183" s="143"/>
      <c r="AQ183" s="143"/>
      <c r="AR183" s="143"/>
      <c r="AS183" s="143"/>
      <c r="AT183" s="143"/>
      <c r="AU183" s="143"/>
      <c r="AV183" s="143"/>
      <c r="AW183" s="143"/>
      <c r="AX183" s="143"/>
      <c r="AY183" s="143"/>
      <c r="AZ183" s="143"/>
      <c r="BA183" s="143"/>
      <c r="BB183" s="144"/>
      <c r="BC183" s="81"/>
      <c r="BD183" s="82"/>
      <c r="BE183" s="82"/>
      <c r="BF183" s="82"/>
      <c r="BG183" s="82"/>
      <c r="BH183" s="82"/>
      <c r="BI183" s="82"/>
      <c r="BJ183" s="82"/>
      <c r="BK183" s="82"/>
      <c r="BL183" s="82"/>
      <c r="BM183" s="82"/>
      <c r="BN183" s="82"/>
      <c r="BO183" s="82"/>
      <c r="BP183" s="82"/>
      <c r="BQ183" s="82"/>
      <c r="BR183" s="82"/>
      <c r="BS183" s="82"/>
      <c r="BT183" s="82"/>
      <c r="BU183" s="82"/>
      <c r="BV183" s="82"/>
      <c r="BW183" s="82"/>
      <c r="BX183" s="82"/>
      <c r="BY183" s="82"/>
      <c r="BZ183" s="82"/>
      <c r="CA183" s="82"/>
      <c r="CB183" s="82"/>
      <c r="CC183" s="82"/>
      <c r="CD183" s="82"/>
      <c r="CE183" s="82"/>
      <c r="CF183" s="82"/>
      <c r="CG183" s="83"/>
    </row>
    <row r="184" spans="5:85" ht="6.6" customHeight="1" x14ac:dyDescent="0.15">
      <c r="E184" s="164"/>
      <c r="F184" s="143"/>
      <c r="G184" s="143"/>
      <c r="H184" s="143"/>
      <c r="I184" s="143"/>
      <c r="J184" s="143"/>
      <c r="K184" s="143"/>
      <c r="L184" s="143"/>
      <c r="M184" s="143"/>
      <c r="N184" s="143"/>
      <c r="O184" s="143"/>
      <c r="P184" s="143"/>
      <c r="Q184" s="143"/>
      <c r="R184" s="143"/>
      <c r="S184" s="143"/>
      <c r="T184" s="143"/>
      <c r="U184" s="143"/>
      <c r="V184" s="143"/>
      <c r="W184" s="143"/>
      <c r="X184" s="143"/>
      <c r="Y184" s="143"/>
      <c r="Z184" s="143"/>
      <c r="AA184" s="143"/>
      <c r="AB184" s="143"/>
      <c r="AC184" s="143"/>
      <c r="AD184" s="143"/>
      <c r="AE184" s="143"/>
      <c r="AF184" s="143"/>
      <c r="AG184" s="143"/>
      <c r="AH184" s="143"/>
      <c r="AI184" s="143"/>
      <c r="AJ184" s="143"/>
      <c r="AK184" s="143"/>
      <c r="AL184" s="143"/>
      <c r="AM184" s="143"/>
      <c r="AN184" s="143"/>
      <c r="AO184" s="143"/>
      <c r="AP184" s="143"/>
      <c r="AQ184" s="143"/>
      <c r="AR184" s="143"/>
      <c r="AS184" s="143"/>
      <c r="AT184" s="143"/>
      <c r="AU184" s="143"/>
      <c r="AV184" s="143"/>
      <c r="AW184" s="143"/>
      <c r="AX184" s="143"/>
      <c r="AY184" s="143"/>
      <c r="AZ184" s="143"/>
      <c r="BA184" s="143"/>
      <c r="BB184" s="144"/>
      <c r="BC184" s="81"/>
      <c r="BD184" s="82"/>
      <c r="BE184" s="82"/>
      <c r="BF184" s="82"/>
      <c r="BG184" s="82"/>
      <c r="BH184" s="82"/>
      <c r="BI184" s="82"/>
      <c r="BJ184" s="82"/>
      <c r="BK184" s="82"/>
      <c r="BL184" s="82"/>
      <c r="BM184" s="82"/>
      <c r="BN184" s="82"/>
      <c r="BO184" s="82"/>
      <c r="BP184" s="82"/>
      <c r="BQ184" s="82"/>
      <c r="BR184" s="82"/>
      <c r="BS184" s="82"/>
      <c r="BT184" s="82"/>
      <c r="BU184" s="82"/>
      <c r="BV184" s="82"/>
      <c r="BW184" s="82"/>
      <c r="BX184" s="82"/>
      <c r="BY184" s="82"/>
      <c r="BZ184" s="82"/>
      <c r="CA184" s="82"/>
      <c r="CB184" s="82"/>
      <c r="CC184" s="82"/>
      <c r="CD184" s="82"/>
      <c r="CE184" s="82"/>
      <c r="CF184" s="82"/>
      <c r="CG184" s="83"/>
    </row>
    <row r="185" spans="5:85" ht="6.6" customHeight="1" x14ac:dyDescent="0.15">
      <c r="E185" s="164"/>
      <c r="F185" s="143"/>
      <c r="G185" s="143"/>
      <c r="H185" s="143"/>
      <c r="I185" s="143"/>
      <c r="J185" s="143"/>
      <c r="K185" s="143"/>
      <c r="L185" s="143"/>
      <c r="M185" s="143"/>
      <c r="N185" s="143"/>
      <c r="O185" s="143"/>
      <c r="P185" s="143"/>
      <c r="Q185" s="143"/>
      <c r="R185" s="143"/>
      <c r="S185" s="143"/>
      <c r="T185" s="143"/>
      <c r="U185" s="143"/>
      <c r="V185" s="143"/>
      <c r="W185" s="143"/>
      <c r="X185" s="143"/>
      <c r="Y185" s="143"/>
      <c r="Z185" s="143"/>
      <c r="AA185" s="143"/>
      <c r="AB185" s="143"/>
      <c r="AC185" s="143"/>
      <c r="AD185" s="143"/>
      <c r="AE185" s="143"/>
      <c r="AF185" s="143"/>
      <c r="AG185" s="143"/>
      <c r="AH185" s="143"/>
      <c r="AI185" s="143"/>
      <c r="AJ185" s="143"/>
      <c r="AK185" s="143"/>
      <c r="AL185" s="143"/>
      <c r="AM185" s="143"/>
      <c r="AN185" s="143"/>
      <c r="AO185" s="143"/>
      <c r="AP185" s="143"/>
      <c r="AQ185" s="143"/>
      <c r="AR185" s="143"/>
      <c r="AS185" s="143"/>
      <c r="AT185" s="143"/>
      <c r="AU185" s="143"/>
      <c r="AV185" s="143"/>
      <c r="AW185" s="143"/>
      <c r="AX185" s="143"/>
      <c r="AY185" s="143"/>
      <c r="AZ185" s="143"/>
      <c r="BA185" s="143"/>
      <c r="BB185" s="144"/>
      <c r="BC185" s="81"/>
      <c r="BD185" s="82"/>
      <c r="BE185" s="82"/>
      <c r="BF185" s="82"/>
      <c r="BG185" s="82"/>
      <c r="BH185" s="82"/>
      <c r="BI185" s="82"/>
      <c r="BJ185" s="82"/>
      <c r="BK185" s="82"/>
      <c r="BL185" s="82"/>
      <c r="BM185" s="82"/>
      <c r="BN185" s="82"/>
      <c r="BO185" s="82"/>
      <c r="BP185" s="82"/>
      <c r="BQ185" s="82"/>
      <c r="BR185" s="82"/>
      <c r="BS185" s="82"/>
      <c r="BT185" s="82"/>
      <c r="BU185" s="82"/>
      <c r="BV185" s="82"/>
      <c r="BW185" s="82"/>
      <c r="BX185" s="82"/>
      <c r="BY185" s="82"/>
      <c r="BZ185" s="82"/>
      <c r="CA185" s="82"/>
      <c r="CB185" s="82"/>
      <c r="CC185" s="82"/>
      <c r="CD185" s="82"/>
      <c r="CE185" s="82"/>
      <c r="CF185" s="82"/>
      <c r="CG185" s="83"/>
    </row>
    <row r="186" spans="5:85" ht="6.6" customHeight="1" x14ac:dyDescent="0.15">
      <c r="E186" s="164"/>
      <c r="F186" s="143"/>
      <c r="G186" s="143"/>
      <c r="H186" s="143"/>
      <c r="I186" s="143"/>
      <c r="J186" s="143"/>
      <c r="K186" s="143"/>
      <c r="L186" s="143"/>
      <c r="M186" s="143"/>
      <c r="N186" s="143"/>
      <c r="O186" s="143"/>
      <c r="P186" s="143"/>
      <c r="Q186" s="143"/>
      <c r="R186" s="143"/>
      <c r="S186" s="143"/>
      <c r="T186" s="143"/>
      <c r="U186" s="143"/>
      <c r="V186" s="143"/>
      <c r="W186" s="143"/>
      <c r="X186" s="143"/>
      <c r="Y186" s="143"/>
      <c r="Z186" s="143"/>
      <c r="AA186" s="143"/>
      <c r="AB186" s="143"/>
      <c r="AC186" s="143"/>
      <c r="AD186" s="143"/>
      <c r="AE186" s="143"/>
      <c r="AF186" s="143"/>
      <c r="AG186" s="143"/>
      <c r="AH186" s="143"/>
      <c r="AI186" s="143"/>
      <c r="AJ186" s="143"/>
      <c r="AK186" s="143"/>
      <c r="AL186" s="143"/>
      <c r="AM186" s="143"/>
      <c r="AN186" s="143"/>
      <c r="AO186" s="143"/>
      <c r="AP186" s="143"/>
      <c r="AQ186" s="143"/>
      <c r="AR186" s="143"/>
      <c r="AS186" s="143"/>
      <c r="AT186" s="143"/>
      <c r="AU186" s="143"/>
      <c r="AV186" s="143"/>
      <c r="AW186" s="143"/>
      <c r="AX186" s="143"/>
      <c r="AY186" s="143"/>
      <c r="AZ186" s="143"/>
      <c r="BA186" s="143"/>
      <c r="BB186" s="144"/>
      <c r="BC186" s="81"/>
      <c r="BD186" s="82"/>
      <c r="BE186" s="82"/>
      <c r="BF186" s="82"/>
      <c r="BG186" s="82"/>
      <c r="BH186" s="82"/>
      <c r="BI186" s="82"/>
      <c r="BJ186" s="82"/>
      <c r="BK186" s="82"/>
      <c r="BL186" s="82"/>
      <c r="BM186" s="82"/>
      <c r="BN186" s="82"/>
      <c r="BO186" s="82"/>
      <c r="BP186" s="82"/>
      <c r="BQ186" s="82"/>
      <c r="BR186" s="82"/>
      <c r="BS186" s="82"/>
      <c r="BT186" s="82"/>
      <c r="BU186" s="82"/>
      <c r="BV186" s="82"/>
      <c r="BW186" s="82"/>
      <c r="BX186" s="82"/>
      <c r="BY186" s="82"/>
      <c r="BZ186" s="82"/>
      <c r="CA186" s="82"/>
      <c r="CB186" s="82"/>
      <c r="CC186" s="82"/>
      <c r="CD186" s="82"/>
      <c r="CE186" s="82"/>
      <c r="CF186" s="82"/>
      <c r="CG186" s="83"/>
    </row>
    <row r="187" spans="5:85" ht="6.6" customHeight="1" x14ac:dyDescent="0.15">
      <c r="E187" s="164"/>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3"/>
      <c r="AY187" s="143"/>
      <c r="AZ187" s="143"/>
      <c r="BA187" s="143"/>
      <c r="BB187" s="144"/>
      <c r="BC187" s="81"/>
      <c r="BD187" s="82"/>
      <c r="BE187" s="82"/>
      <c r="BF187" s="82"/>
      <c r="BG187" s="82"/>
      <c r="BH187" s="82"/>
      <c r="BI187" s="82"/>
      <c r="BJ187" s="82"/>
      <c r="BK187" s="82"/>
      <c r="BL187" s="82"/>
      <c r="BM187" s="82"/>
      <c r="BN187" s="82"/>
      <c r="BO187" s="82"/>
      <c r="BP187" s="82"/>
      <c r="BQ187" s="82"/>
      <c r="BR187" s="82"/>
      <c r="BS187" s="82"/>
      <c r="BT187" s="82"/>
      <c r="BU187" s="82"/>
      <c r="BV187" s="82"/>
      <c r="BW187" s="82"/>
      <c r="BX187" s="82"/>
      <c r="BY187" s="82"/>
      <c r="BZ187" s="82"/>
      <c r="CA187" s="82"/>
      <c r="CB187" s="82"/>
      <c r="CC187" s="82"/>
      <c r="CD187" s="82"/>
      <c r="CE187" s="82"/>
      <c r="CF187" s="82"/>
      <c r="CG187" s="83"/>
    </row>
    <row r="188" spans="5:85" ht="6.6" customHeight="1" x14ac:dyDescent="0.15">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1"/>
      <c r="AY188" s="121"/>
      <c r="AZ188" s="121"/>
      <c r="BA188" s="121"/>
      <c r="BB188" s="122"/>
      <c r="BC188" s="84"/>
      <c r="BD188" s="85"/>
      <c r="BE188" s="85"/>
      <c r="BF188" s="85"/>
      <c r="BG188" s="85"/>
      <c r="BH188" s="85"/>
      <c r="BI188" s="85"/>
      <c r="BJ188" s="85"/>
      <c r="BK188" s="85"/>
      <c r="BL188" s="85"/>
      <c r="BM188" s="85"/>
      <c r="BN188" s="85"/>
      <c r="BO188" s="85"/>
      <c r="BP188" s="85"/>
      <c r="BQ188" s="85"/>
      <c r="BR188" s="85"/>
      <c r="BS188" s="85"/>
      <c r="BT188" s="85"/>
      <c r="BU188" s="85"/>
      <c r="BV188" s="85"/>
      <c r="BW188" s="85"/>
      <c r="BX188" s="85"/>
      <c r="BY188" s="85"/>
      <c r="BZ188" s="85"/>
      <c r="CA188" s="85"/>
      <c r="CB188" s="85"/>
      <c r="CC188" s="85"/>
      <c r="CD188" s="85"/>
      <c r="CE188" s="85"/>
      <c r="CF188" s="85"/>
      <c r="CG188" s="86"/>
    </row>
    <row r="189" spans="5:85" ht="8.1" customHeight="1" x14ac:dyDescent="0.15">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2"/>
      <c r="BE189" s="22"/>
      <c r="BF189" s="22"/>
      <c r="BG189" s="22"/>
      <c r="BH189" s="22"/>
      <c r="BI189" s="22"/>
      <c r="BJ189" s="22"/>
      <c r="BK189" s="22"/>
      <c r="BL189" s="22"/>
      <c r="BM189" s="22"/>
      <c r="BN189" s="22"/>
      <c r="BO189" s="22"/>
      <c r="BP189" s="22"/>
      <c r="BQ189" s="22"/>
      <c r="BR189" s="22"/>
      <c r="BS189" s="22"/>
      <c r="BT189" s="22"/>
      <c r="BU189" s="22"/>
      <c r="BV189" s="22"/>
      <c r="BW189" s="22"/>
      <c r="BX189" s="22"/>
      <c r="BY189" s="22"/>
      <c r="BZ189" s="22"/>
      <c r="CA189" s="22"/>
      <c r="CB189" s="22"/>
      <c r="CC189" s="22"/>
      <c r="CD189" s="22"/>
      <c r="CE189" s="22"/>
      <c r="CF189" s="22"/>
      <c r="CG189" s="22"/>
    </row>
    <row r="190" spans="5:85" ht="8.1" customHeight="1" x14ac:dyDescent="0.15">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2"/>
      <c r="BE190" s="22"/>
      <c r="BF190" s="22"/>
      <c r="BG190" s="22"/>
      <c r="BH190" s="22"/>
      <c r="BI190" s="22"/>
      <c r="BJ190" s="22"/>
      <c r="BK190" s="22"/>
      <c r="BL190" s="22"/>
      <c r="BM190" s="22"/>
      <c r="BN190" s="22"/>
      <c r="BO190" s="22"/>
      <c r="BP190" s="22"/>
      <c r="BQ190" s="22"/>
      <c r="BR190" s="22"/>
      <c r="BS190" s="22"/>
      <c r="BT190" s="22"/>
      <c r="BU190" s="22"/>
      <c r="BV190" s="22"/>
      <c r="BW190" s="22"/>
      <c r="BX190" s="22"/>
      <c r="BY190" s="22"/>
      <c r="BZ190" s="22"/>
      <c r="CA190" s="22"/>
      <c r="CB190" s="22"/>
      <c r="CC190" s="22"/>
      <c r="CD190" s="22"/>
      <c r="CE190" s="22"/>
      <c r="CF190" s="22"/>
      <c r="CG190" s="22"/>
    </row>
    <row r="191" spans="5:85" ht="8.1" customHeight="1" x14ac:dyDescent="0.15">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2"/>
      <c r="BE191" s="22"/>
      <c r="BF191" s="22"/>
      <c r="BG191" s="22"/>
      <c r="BH191" s="22"/>
      <c r="BI191" s="22"/>
      <c r="BJ191" s="22"/>
      <c r="BK191" s="22"/>
      <c r="BL191" s="22"/>
      <c r="BM191" s="22"/>
      <c r="BN191" s="22"/>
      <c r="BO191" s="22"/>
      <c r="BP191" s="22"/>
      <c r="BQ191" s="22"/>
      <c r="BR191" s="22"/>
      <c r="BS191" s="22"/>
      <c r="BT191" s="22"/>
      <c r="BU191" s="22"/>
      <c r="BV191" s="22"/>
      <c r="BW191" s="22"/>
      <c r="BX191" s="22"/>
      <c r="BY191" s="22"/>
      <c r="BZ191" s="22"/>
      <c r="CA191" s="22"/>
      <c r="CB191" s="22"/>
      <c r="CC191" s="22"/>
      <c r="CD191" s="22"/>
      <c r="CE191" s="22"/>
      <c r="CF191" s="22"/>
      <c r="CG191" s="22"/>
    </row>
    <row r="192" spans="5:85" ht="8.1" customHeight="1" x14ac:dyDescent="0.15">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2"/>
      <c r="BE192" s="22"/>
      <c r="BF192" s="22"/>
      <c r="BG192" s="22"/>
      <c r="BH192" s="22"/>
      <c r="BI192" s="22"/>
      <c r="BJ192" s="22"/>
      <c r="BK192" s="22"/>
      <c r="BL192" s="22"/>
      <c r="BM192" s="22"/>
      <c r="BN192" s="22"/>
      <c r="BO192" s="22"/>
      <c r="BP192" s="22"/>
      <c r="BQ192" s="22"/>
      <c r="BR192" s="22"/>
      <c r="BS192" s="22"/>
      <c r="BT192" s="22"/>
      <c r="BU192" s="22"/>
      <c r="BV192" s="22"/>
      <c r="BW192" s="22"/>
      <c r="BX192" s="22"/>
      <c r="BY192" s="22"/>
      <c r="BZ192" s="22"/>
      <c r="CA192" s="22"/>
      <c r="CB192" s="22"/>
      <c r="CC192" s="22"/>
      <c r="CD192" s="22"/>
      <c r="CE192" s="22"/>
      <c r="CF192" s="22"/>
      <c r="CG192" s="22"/>
    </row>
    <row r="193" spans="5:85" ht="8.1" customHeight="1" x14ac:dyDescent="0.15">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2"/>
      <c r="BE193" s="22"/>
      <c r="BF193" s="22"/>
      <c r="BG193" s="22"/>
      <c r="BH193" s="22"/>
      <c r="BI193" s="22"/>
      <c r="BJ193" s="22"/>
      <c r="BK193" s="22"/>
      <c r="BL193" s="22"/>
      <c r="BM193" s="22"/>
      <c r="BN193" s="22"/>
      <c r="BO193" s="22"/>
      <c r="BP193" s="22"/>
      <c r="BQ193" s="22"/>
      <c r="BR193" s="22"/>
      <c r="BS193" s="22"/>
      <c r="BT193" s="22"/>
      <c r="BU193" s="22"/>
      <c r="BV193" s="22"/>
      <c r="BW193" s="22"/>
      <c r="BX193" s="22"/>
      <c r="BY193" s="22"/>
      <c r="BZ193" s="22"/>
      <c r="CA193" s="22"/>
      <c r="CB193" s="22"/>
      <c r="CC193" s="22"/>
      <c r="CD193" s="22"/>
      <c r="CE193" s="22"/>
      <c r="CF193" s="22"/>
      <c r="CG193" s="22"/>
    </row>
    <row r="194" spans="5:85" ht="8.1" customHeight="1" x14ac:dyDescent="0.15">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2"/>
      <c r="BE194" s="22"/>
      <c r="BF194" s="22"/>
      <c r="BG194" s="22"/>
      <c r="BH194" s="22"/>
      <c r="BI194" s="22"/>
      <c r="BJ194" s="22"/>
      <c r="BK194" s="22"/>
      <c r="BL194" s="22"/>
      <c r="BM194" s="22"/>
      <c r="BN194" s="22"/>
      <c r="BO194" s="22"/>
      <c r="BP194" s="22"/>
      <c r="BQ194" s="22"/>
      <c r="BR194" s="22"/>
      <c r="BS194" s="22"/>
      <c r="BT194" s="22"/>
      <c r="BU194" s="22"/>
      <c r="BV194" s="22"/>
      <c r="BW194" s="22"/>
      <c r="BX194" s="22"/>
      <c r="BY194" s="22"/>
      <c r="BZ194" s="22"/>
      <c r="CA194" s="22"/>
      <c r="CB194" s="22"/>
      <c r="CC194" s="22"/>
      <c r="CD194" s="22"/>
      <c r="CE194" s="22"/>
      <c r="CF194" s="22"/>
      <c r="CG194" s="22"/>
    </row>
    <row r="195" spans="5:85" ht="8.1" customHeight="1" x14ac:dyDescent="0.15">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2"/>
      <c r="BE195" s="22"/>
      <c r="BF195" s="22"/>
      <c r="BG195" s="22"/>
      <c r="BH195" s="22"/>
      <c r="BI195" s="22"/>
      <c r="BJ195" s="22"/>
      <c r="BK195" s="22"/>
      <c r="BL195" s="22"/>
      <c r="BM195" s="22"/>
      <c r="BN195" s="22"/>
      <c r="BO195" s="22"/>
      <c r="BP195" s="22"/>
      <c r="BQ195" s="22"/>
      <c r="BR195" s="22"/>
      <c r="BS195" s="22"/>
      <c r="BT195" s="22"/>
      <c r="BU195" s="22"/>
      <c r="BV195" s="22"/>
      <c r="BW195" s="22"/>
      <c r="BX195" s="22"/>
      <c r="BY195" s="22"/>
      <c r="BZ195" s="22"/>
      <c r="CA195" s="22"/>
      <c r="CB195" s="22"/>
      <c r="CC195" s="22"/>
      <c r="CD195" s="22"/>
      <c r="CE195" s="22"/>
      <c r="CF195" s="22"/>
      <c r="CG195" s="22"/>
    </row>
    <row r="196" spans="5:85" ht="8.1" customHeight="1" x14ac:dyDescent="0.15">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2"/>
      <c r="BE196" s="22"/>
      <c r="BF196" s="22"/>
      <c r="BG196" s="22"/>
      <c r="BH196" s="22"/>
      <c r="BI196" s="22"/>
      <c r="BJ196" s="22"/>
      <c r="BK196" s="22"/>
      <c r="BL196" s="22"/>
      <c r="BM196" s="22"/>
      <c r="BN196" s="22"/>
      <c r="BO196" s="22"/>
      <c r="BP196" s="22"/>
      <c r="BQ196" s="22"/>
      <c r="BR196" s="22"/>
      <c r="BS196" s="22"/>
      <c r="BT196" s="22"/>
      <c r="BU196" s="22"/>
      <c r="BV196" s="22"/>
      <c r="BW196" s="22"/>
      <c r="BX196" s="22"/>
      <c r="BY196" s="22"/>
      <c r="BZ196" s="22"/>
      <c r="CA196" s="22"/>
      <c r="CB196" s="22"/>
      <c r="CC196" s="22"/>
      <c r="CD196" s="22"/>
      <c r="CE196" s="22"/>
      <c r="CF196" s="22"/>
      <c r="CG196" s="22"/>
    </row>
    <row r="197" spans="5:85" ht="8.1" customHeight="1" x14ac:dyDescent="0.15">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2"/>
      <c r="BE197" s="22"/>
      <c r="BF197" s="22"/>
      <c r="BG197" s="22"/>
      <c r="BH197" s="22"/>
      <c r="BI197" s="22"/>
      <c r="BJ197" s="22"/>
      <c r="BK197" s="22"/>
      <c r="BL197" s="22"/>
      <c r="BM197" s="22"/>
      <c r="BN197" s="22"/>
      <c r="BO197" s="22"/>
      <c r="BP197" s="22"/>
      <c r="BQ197" s="22"/>
      <c r="BR197" s="22"/>
      <c r="BS197" s="22"/>
      <c r="BT197" s="22"/>
      <c r="BU197" s="22"/>
      <c r="BV197" s="22"/>
      <c r="BW197" s="22"/>
      <c r="BX197" s="22"/>
      <c r="BY197" s="22"/>
      <c r="BZ197" s="22"/>
      <c r="CA197" s="22"/>
      <c r="CB197" s="22"/>
      <c r="CC197" s="22"/>
      <c r="CD197" s="22"/>
      <c r="CE197" s="22"/>
      <c r="CF197" s="22"/>
      <c r="CG197" s="22"/>
    </row>
    <row r="198" spans="5:85" ht="8.1" customHeight="1" x14ac:dyDescent="0.15">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2"/>
      <c r="BE198" s="22"/>
      <c r="BF198" s="22"/>
      <c r="BG198" s="22"/>
      <c r="BH198" s="22"/>
      <c r="BI198" s="22"/>
      <c r="BJ198" s="22"/>
      <c r="BK198" s="22"/>
      <c r="BL198" s="22"/>
      <c r="BM198" s="22"/>
      <c r="BN198" s="22"/>
      <c r="BO198" s="22"/>
      <c r="BP198" s="22"/>
      <c r="BQ198" s="22"/>
      <c r="BR198" s="22"/>
      <c r="BS198" s="22"/>
      <c r="BT198" s="22"/>
      <c r="BU198" s="22"/>
      <c r="BV198" s="22"/>
      <c r="BW198" s="22"/>
      <c r="BX198" s="22"/>
      <c r="BY198" s="22"/>
      <c r="BZ198" s="22"/>
      <c r="CA198" s="22"/>
      <c r="CB198" s="22"/>
      <c r="CC198" s="22"/>
      <c r="CD198" s="22"/>
      <c r="CE198" s="22"/>
      <c r="CF198" s="22"/>
      <c r="CG198" s="22"/>
    </row>
    <row r="199" spans="5:85" ht="8.1" customHeight="1" x14ac:dyDescent="0.15">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2"/>
      <c r="BE199" s="22"/>
      <c r="BF199" s="22"/>
      <c r="BG199" s="22"/>
      <c r="BH199" s="22"/>
      <c r="BI199" s="22"/>
      <c r="BJ199" s="22"/>
      <c r="BK199" s="22"/>
      <c r="BL199" s="22"/>
      <c r="BM199" s="22"/>
      <c r="BN199" s="22"/>
      <c r="BO199" s="22"/>
      <c r="BP199" s="22"/>
      <c r="BQ199" s="22"/>
      <c r="BR199" s="22"/>
      <c r="BS199" s="22"/>
      <c r="BT199" s="22"/>
      <c r="BU199" s="22"/>
      <c r="BV199" s="22"/>
      <c r="BW199" s="22"/>
      <c r="BX199" s="22"/>
      <c r="BY199" s="22"/>
      <c r="BZ199" s="22"/>
      <c r="CA199" s="22"/>
      <c r="CB199" s="22"/>
      <c r="CC199" s="22"/>
      <c r="CD199" s="22"/>
      <c r="CE199" s="22"/>
      <c r="CF199" s="22"/>
      <c r="CG199" s="22"/>
    </row>
    <row r="200" spans="5:85" ht="8.1" customHeight="1" x14ac:dyDescent="0.15">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2"/>
      <c r="BE200" s="22"/>
      <c r="BF200" s="22"/>
      <c r="BG200" s="22"/>
      <c r="BH200" s="22"/>
      <c r="BI200" s="22"/>
      <c r="BJ200" s="22"/>
      <c r="BK200" s="22"/>
      <c r="BL200" s="22"/>
      <c r="BM200" s="22"/>
      <c r="BN200" s="22"/>
      <c r="BO200" s="22"/>
      <c r="BP200" s="22"/>
      <c r="BQ200" s="22"/>
      <c r="BR200" s="22"/>
      <c r="BS200" s="22"/>
      <c r="BT200" s="22"/>
      <c r="BU200" s="22"/>
      <c r="BV200" s="22"/>
      <c r="BW200" s="22"/>
      <c r="BX200" s="22"/>
      <c r="BY200" s="22"/>
      <c r="BZ200" s="22"/>
      <c r="CA200" s="22"/>
      <c r="CB200" s="22"/>
      <c r="CC200" s="22"/>
      <c r="CD200" s="22"/>
      <c r="CE200" s="22"/>
      <c r="CF200" s="22"/>
      <c r="CG200" s="22"/>
    </row>
    <row r="201" spans="5:85" ht="8.1" hidden="1" customHeight="1" x14ac:dyDescent="0.15">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2"/>
      <c r="BE201" s="22"/>
      <c r="BF201" s="22"/>
      <c r="BG201" s="22"/>
      <c r="BH201" s="22"/>
      <c r="BI201" s="22"/>
      <c r="BJ201" s="22"/>
      <c r="BK201" s="22"/>
      <c r="BL201" s="22"/>
      <c r="BM201" s="22"/>
      <c r="BN201" s="22"/>
      <c r="BO201" s="22"/>
      <c r="BP201" s="22"/>
      <c r="BQ201" s="22"/>
      <c r="BR201" s="22"/>
      <c r="BS201" s="22"/>
      <c r="BT201" s="22"/>
      <c r="BU201" s="22"/>
      <c r="BV201" s="22"/>
      <c r="BW201" s="22"/>
      <c r="BX201" s="22"/>
      <c r="BY201" s="22"/>
      <c r="BZ201" s="22"/>
      <c r="CA201" s="22"/>
      <c r="CB201" s="22"/>
      <c r="CC201" s="22"/>
      <c r="CD201" s="22"/>
      <c r="CE201" s="22"/>
      <c r="CF201" s="22"/>
      <c r="CG201" s="22"/>
    </row>
    <row r="202" spans="5:85" ht="8.1" hidden="1" customHeight="1" x14ac:dyDescent="0.15">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2"/>
      <c r="BE202" s="22"/>
      <c r="BF202" s="22"/>
      <c r="BG202" s="22"/>
      <c r="BH202" s="22"/>
      <c r="BI202" s="22"/>
      <c r="BJ202" s="22"/>
      <c r="BK202" s="22"/>
      <c r="BL202" s="22"/>
      <c r="BM202" s="22"/>
      <c r="BN202" s="22"/>
      <c r="BO202" s="22"/>
      <c r="BP202" s="22"/>
      <c r="BQ202" s="22"/>
      <c r="BR202" s="22"/>
      <c r="BS202" s="22"/>
      <c r="BT202" s="22"/>
      <c r="BU202" s="22"/>
      <c r="BV202" s="22"/>
      <c r="BW202" s="22"/>
      <c r="BX202" s="22"/>
      <c r="BY202" s="22"/>
      <c r="BZ202" s="22"/>
      <c r="CA202" s="22"/>
      <c r="CB202" s="22"/>
      <c r="CC202" s="22"/>
      <c r="CD202" s="22"/>
      <c r="CE202" s="22"/>
      <c r="CF202" s="22"/>
      <c r="CG202" s="22"/>
    </row>
    <row r="203" spans="5:85" ht="8.1" hidden="1" customHeight="1" x14ac:dyDescent="0.15">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2"/>
      <c r="BE203" s="22"/>
      <c r="BF203" s="22"/>
      <c r="BG203" s="22"/>
      <c r="BH203" s="22"/>
      <c r="BI203" s="22"/>
      <c r="BJ203" s="22"/>
      <c r="BK203" s="22"/>
      <c r="BL203" s="22"/>
      <c r="BM203" s="22"/>
      <c r="BN203" s="22"/>
      <c r="BO203" s="22"/>
      <c r="BP203" s="22"/>
      <c r="BQ203" s="22"/>
      <c r="BR203" s="22"/>
      <c r="BS203" s="22"/>
      <c r="BT203" s="22"/>
      <c r="BU203" s="22"/>
      <c r="BV203" s="22"/>
      <c r="BW203" s="22"/>
      <c r="BX203" s="22"/>
      <c r="BY203" s="22"/>
      <c r="BZ203" s="22"/>
      <c r="CA203" s="22"/>
      <c r="CB203" s="22"/>
      <c r="CC203" s="22"/>
      <c r="CD203" s="22"/>
      <c r="CE203" s="22"/>
      <c r="CF203" s="22"/>
      <c r="CG203" s="22"/>
    </row>
    <row r="204" spans="5:85" ht="8.1" hidden="1" customHeight="1" x14ac:dyDescent="0.15">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2"/>
      <c r="BE204" s="22"/>
      <c r="BF204" s="22"/>
      <c r="BG204" s="22"/>
      <c r="BH204" s="22"/>
      <c r="BI204" s="22"/>
      <c r="BJ204" s="22"/>
      <c r="BK204" s="22"/>
      <c r="BL204" s="22"/>
      <c r="BM204" s="22"/>
      <c r="BN204" s="22"/>
      <c r="BO204" s="22"/>
      <c r="BP204" s="22"/>
      <c r="BQ204" s="22"/>
      <c r="BR204" s="22"/>
      <c r="BS204" s="22"/>
      <c r="BT204" s="22"/>
      <c r="BU204" s="22"/>
      <c r="BV204" s="22"/>
      <c r="BW204" s="22"/>
      <c r="BX204" s="22"/>
      <c r="BY204" s="22"/>
      <c r="BZ204" s="22"/>
      <c r="CA204" s="22"/>
      <c r="CB204" s="22"/>
      <c r="CC204" s="22"/>
      <c r="CD204" s="22"/>
      <c r="CE204" s="22"/>
      <c r="CF204" s="22"/>
      <c r="CG204" s="22"/>
    </row>
    <row r="205" spans="5:85" ht="8.1" hidden="1" customHeight="1" x14ac:dyDescent="0.15">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2"/>
      <c r="BE205" s="22"/>
      <c r="BF205" s="22"/>
      <c r="BG205" s="22"/>
      <c r="BH205" s="22"/>
      <c r="BI205" s="22"/>
      <c r="BJ205" s="22"/>
      <c r="BK205" s="22"/>
      <c r="BL205" s="22"/>
      <c r="BM205" s="22"/>
      <c r="BN205" s="22"/>
      <c r="BO205" s="22"/>
      <c r="BP205" s="22"/>
      <c r="BQ205" s="22"/>
      <c r="BR205" s="22"/>
      <c r="BS205" s="22"/>
      <c r="BT205" s="22"/>
      <c r="BU205" s="22"/>
      <c r="BV205" s="22"/>
      <c r="BW205" s="22"/>
      <c r="BX205" s="22"/>
      <c r="BY205" s="22"/>
      <c r="BZ205" s="22"/>
      <c r="CA205" s="22"/>
      <c r="CB205" s="22"/>
      <c r="CC205" s="22"/>
      <c r="CD205" s="22"/>
      <c r="CE205" s="22"/>
      <c r="CF205" s="22"/>
      <c r="CG205" s="22"/>
    </row>
    <row r="206" spans="5:85" ht="8.1" hidden="1" customHeight="1" x14ac:dyDescent="0.15">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2"/>
      <c r="BE206" s="22"/>
      <c r="BF206" s="22"/>
      <c r="BG206" s="22"/>
      <c r="BH206" s="22"/>
      <c r="BI206" s="22"/>
      <c r="BJ206" s="22"/>
      <c r="BK206" s="22"/>
      <c r="BL206" s="22"/>
      <c r="BM206" s="22"/>
      <c r="BN206" s="22"/>
      <c r="BO206" s="22"/>
      <c r="BP206" s="22"/>
      <c r="BQ206" s="22"/>
      <c r="BR206" s="22"/>
      <c r="BS206" s="22"/>
      <c r="BT206" s="22"/>
      <c r="BU206" s="22"/>
      <c r="BV206" s="22"/>
      <c r="BW206" s="22"/>
      <c r="BX206" s="22"/>
      <c r="BY206" s="22"/>
      <c r="BZ206" s="22"/>
      <c r="CA206" s="22"/>
      <c r="CB206" s="22"/>
      <c r="CC206" s="22"/>
      <c r="CD206" s="22"/>
      <c r="CE206" s="22"/>
      <c r="CF206" s="22"/>
      <c r="CG206" s="22"/>
    </row>
    <row r="207" spans="5:85" ht="8.1" hidden="1" customHeight="1" x14ac:dyDescent="0.15">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2"/>
      <c r="BE207" s="22"/>
      <c r="BF207" s="22"/>
      <c r="BG207" s="22"/>
      <c r="BH207" s="22"/>
      <c r="BI207" s="22"/>
      <c r="BJ207" s="22"/>
      <c r="BK207" s="22"/>
      <c r="BL207" s="22"/>
      <c r="BM207" s="22"/>
      <c r="BN207" s="22"/>
      <c r="BO207" s="22"/>
      <c r="BP207" s="22"/>
      <c r="BQ207" s="22"/>
      <c r="BR207" s="22"/>
      <c r="BS207" s="22"/>
      <c r="BT207" s="22"/>
      <c r="BU207" s="22"/>
      <c r="BV207" s="22"/>
      <c r="BW207" s="22"/>
      <c r="BX207" s="22"/>
      <c r="BY207" s="22"/>
      <c r="BZ207" s="22"/>
      <c r="CA207" s="22"/>
      <c r="CB207" s="22"/>
      <c r="CC207" s="22"/>
      <c r="CD207" s="22"/>
      <c r="CE207" s="22"/>
      <c r="CF207" s="22"/>
      <c r="CG207" s="22"/>
    </row>
    <row r="208" spans="5:85" ht="8.1" hidden="1" customHeight="1" x14ac:dyDescent="0.15">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2"/>
      <c r="BE208" s="22"/>
      <c r="BF208" s="22"/>
      <c r="BG208" s="22"/>
      <c r="BH208" s="22"/>
      <c r="BI208" s="22"/>
      <c r="BJ208" s="22"/>
      <c r="BK208" s="22"/>
      <c r="BL208" s="22"/>
      <c r="BM208" s="22"/>
      <c r="BN208" s="22"/>
      <c r="BO208" s="22"/>
      <c r="BP208" s="22"/>
      <c r="BQ208" s="22"/>
      <c r="BR208" s="22"/>
      <c r="BS208" s="22"/>
      <c r="BT208" s="22"/>
      <c r="BU208" s="22"/>
      <c r="BV208" s="22"/>
      <c r="BW208" s="22"/>
      <c r="BX208" s="22"/>
      <c r="BY208" s="22"/>
      <c r="BZ208" s="22"/>
      <c r="CA208" s="22"/>
      <c r="CB208" s="22"/>
      <c r="CC208" s="22"/>
      <c r="CD208" s="22"/>
      <c r="CE208" s="22"/>
      <c r="CF208" s="22"/>
      <c r="CG208" s="22"/>
    </row>
    <row r="209" spans="5:85" ht="8.1" hidden="1" customHeight="1" x14ac:dyDescent="0.15">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2"/>
      <c r="BE209" s="22"/>
      <c r="BF209" s="22"/>
      <c r="BG209" s="22"/>
      <c r="BH209" s="22"/>
      <c r="BI209" s="22"/>
      <c r="BJ209" s="22"/>
      <c r="BK209" s="22"/>
      <c r="BL209" s="22"/>
      <c r="BM209" s="22"/>
      <c r="BN209" s="22"/>
      <c r="BO209" s="22"/>
      <c r="BP209" s="22"/>
      <c r="BQ209" s="22"/>
      <c r="BR209" s="22"/>
      <c r="BS209" s="22"/>
      <c r="BT209" s="22"/>
      <c r="BU209" s="22"/>
      <c r="BV209" s="22"/>
      <c r="BW209" s="22"/>
      <c r="BX209" s="22"/>
      <c r="BY209" s="22"/>
      <c r="BZ209" s="22"/>
      <c r="CA209" s="22"/>
      <c r="CB209" s="22"/>
      <c r="CC209" s="22"/>
      <c r="CD209" s="22"/>
      <c r="CE209" s="22"/>
      <c r="CF209" s="22"/>
      <c r="CG209" s="22"/>
    </row>
    <row r="210" spans="5:85" ht="8.1" hidden="1" customHeight="1" x14ac:dyDescent="0.15">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2"/>
      <c r="BE210" s="22"/>
      <c r="BF210" s="22"/>
      <c r="BG210" s="22"/>
      <c r="BH210" s="22"/>
      <c r="BI210" s="22"/>
      <c r="BJ210" s="22"/>
      <c r="BK210" s="22"/>
      <c r="BL210" s="22"/>
      <c r="BM210" s="22"/>
      <c r="BN210" s="22"/>
      <c r="BO210" s="22"/>
      <c r="BP210" s="22"/>
      <c r="BQ210" s="22"/>
      <c r="BR210" s="22"/>
      <c r="BS210" s="22"/>
      <c r="BT210" s="22"/>
      <c r="BU210" s="22"/>
      <c r="BV210" s="22"/>
      <c r="BW210" s="22"/>
      <c r="BX210" s="22"/>
      <c r="BY210" s="22"/>
      <c r="BZ210" s="22"/>
      <c r="CA210" s="22"/>
      <c r="CB210" s="22"/>
      <c r="CC210" s="22"/>
      <c r="CD210" s="22"/>
      <c r="CE210" s="22"/>
      <c r="CF210" s="22"/>
      <c r="CG210" s="22"/>
    </row>
    <row r="211" spans="5:85" ht="8.1" hidden="1" customHeight="1" x14ac:dyDescent="0.15">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2"/>
      <c r="BE211" s="22"/>
      <c r="BF211" s="22"/>
      <c r="BG211" s="22"/>
      <c r="BH211" s="22"/>
      <c r="BI211" s="22"/>
      <c r="BJ211" s="22"/>
      <c r="BK211" s="22"/>
      <c r="BL211" s="22"/>
      <c r="BM211" s="22"/>
      <c r="BN211" s="22"/>
      <c r="BO211" s="22"/>
      <c r="BP211" s="22"/>
      <c r="BQ211" s="22"/>
      <c r="BR211" s="22"/>
      <c r="BS211" s="22"/>
      <c r="BT211" s="22"/>
      <c r="BU211" s="22"/>
      <c r="BV211" s="22"/>
      <c r="BW211" s="22"/>
      <c r="BX211" s="22"/>
      <c r="BY211" s="22"/>
      <c r="BZ211" s="22"/>
      <c r="CA211" s="22"/>
      <c r="CB211" s="22"/>
      <c r="CC211" s="22"/>
      <c r="CD211" s="22"/>
      <c r="CE211" s="22"/>
      <c r="CF211" s="22"/>
      <c r="CG211" s="22"/>
    </row>
    <row r="212" spans="5:85" ht="8.1" hidden="1" customHeight="1" x14ac:dyDescent="0.15">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2"/>
      <c r="BE212" s="22"/>
      <c r="BF212" s="22"/>
      <c r="BG212" s="22"/>
      <c r="BH212" s="22"/>
      <c r="BI212" s="22"/>
      <c r="BJ212" s="22"/>
      <c r="BK212" s="22"/>
      <c r="BL212" s="22"/>
      <c r="BM212" s="22"/>
      <c r="BN212" s="22"/>
      <c r="BO212" s="22"/>
      <c r="BP212" s="22"/>
      <c r="BQ212" s="22"/>
      <c r="BR212" s="22"/>
      <c r="BS212" s="22"/>
      <c r="BT212" s="22"/>
      <c r="BU212" s="22"/>
      <c r="BV212" s="22"/>
      <c r="BW212" s="22"/>
      <c r="BX212" s="22"/>
      <c r="BY212" s="22"/>
      <c r="BZ212" s="22"/>
      <c r="CA212" s="22"/>
      <c r="CB212" s="22"/>
      <c r="CC212" s="22"/>
      <c r="CD212" s="22"/>
      <c r="CE212" s="22"/>
      <c r="CF212" s="22"/>
      <c r="CG212" s="22"/>
    </row>
    <row r="213" spans="5:85" ht="8.1" hidden="1" customHeight="1" x14ac:dyDescent="0.15">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2"/>
      <c r="BE213" s="22"/>
      <c r="BF213" s="22"/>
      <c r="BG213" s="22"/>
      <c r="BH213" s="22"/>
      <c r="BI213" s="22"/>
      <c r="BJ213" s="22"/>
      <c r="BK213" s="22"/>
      <c r="BL213" s="22"/>
      <c r="BM213" s="22"/>
      <c r="BN213" s="22"/>
      <c r="BO213" s="22"/>
      <c r="BP213" s="22"/>
      <c r="BQ213" s="22"/>
      <c r="BR213" s="22"/>
      <c r="BS213" s="22"/>
      <c r="BT213" s="22"/>
      <c r="BU213" s="22"/>
      <c r="BV213" s="22"/>
      <c r="BW213" s="22"/>
      <c r="BX213" s="22"/>
      <c r="BY213" s="22"/>
      <c r="BZ213" s="22"/>
      <c r="CA213" s="22"/>
      <c r="CB213" s="22"/>
      <c r="CC213" s="22"/>
      <c r="CD213" s="22"/>
      <c r="CE213" s="22"/>
      <c r="CF213" s="22"/>
      <c r="CG213" s="22"/>
    </row>
    <row r="214" spans="5:85" ht="8.1" hidden="1" customHeight="1" x14ac:dyDescent="0.15">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2"/>
      <c r="BE214" s="22"/>
      <c r="BF214" s="22"/>
      <c r="BG214" s="22"/>
      <c r="BH214" s="22"/>
      <c r="BI214" s="22"/>
      <c r="BJ214" s="22"/>
      <c r="BK214" s="22"/>
      <c r="BL214" s="22"/>
      <c r="BM214" s="22"/>
      <c r="BN214" s="22"/>
      <c r="BO214" s="22"/>
      <c r="BP214" s="22"/>
      <c r="BQ214" s="22"/>
      <c r="BR214" s="22"/>
      <c r="BS214" s="22"/>
      <c r="BT214" s="22"/>
      <c r="BU214" s="22"/>
      <c r="BV214" s="22"/>
      <c r="BW214" s="22"/>
      <c r="BX214" s="22"/>
      <c r="BY214" s="22"/>
      <c r="BZ214" s="22"/>
      <c r="CA214" s="22"/>
      <c r="CB214" s="22"/>
      <c r="CC214" s="22"/>
      <c r="CD214" s="22"/>
      <c r="CE214" s="22"/>
      <c r="CF214" s="22"/>
      <c r="CG214" s="22"/>
    </row>
    <row r="215" spans="5:85" ht="8.1" hidden="1" customHeight="1" x14ac:dyDescent="0.15">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2"/>
      <c r="BE215" s="22"/>
      <c r="BF215" s="22"/>
      <c r="BG215" s="22"/>
      <c r="BH215" s="22"/>
      <c r="BI215" s="22"/>
      <c r="BJ215" s="22"/>
      <c r="BK215" s="22"/>
      <c r="BL215" s="22"/>
      <c r="BM215" s="22"/>
      <c r="BN215" s="22"/>
      <c r="BO215" s="22"/>
      <c r="BP215" s="22"/>
      <c r="BQ215" s="22"/>
      <c r="BR215" s="22"/>
      <c r="BS215" s="22"/>
      <c r="BT215" s="22"/>
      <c r="BU215" s="22"/>
      <c r="BV215" s="22"/>
      <c r="BW215" s="22"/>
      <c r="BX215" s="22"/>
      <c r="BY215" s="22"/>
      <c r="BZ215" s="22"/>
      <c r="CA215" s="22"/>
      <c r="CB215" s="22"/>
      <c r="CC215" s="22"/>
      <c r="CD215" s="22"/>
      <c r="CE215" s="22"/>
      <c r="CF215" s="22"/>
      <c r="CG215" s="22"/>
    </row>
    <row r="216" spans="5:85" ht="8.1" hidden="1" customHeight="1" x14ac:dyDescent="0.15">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c r="AX216" s="22"/>
      <c r="AY216" s="22"/>
      <c r="AZ216" s="22"/>
      <c r="BA216" s="22"/>
      <c r="BB216" s="22"/>
      <c r="BC216" s="22"/>
      <c r="BD216" s="22"/>
      <c r="BE216" s="22"/>
      <c r="BF216" s="22"/>
      <c r="BG216" s="22"/>
      <c r="BH216" s="22"/>
      <c r="BI216" s="22"/>
      <c r="BJ216" s="22"/>
      <c r="BK216" s="22"/>
      <c r="BL216" s="22"/>
      <c r="BM216" s="22"/>
      <c r="BN216" s="22"/>
      <c r="BO216" s="22"/>
      <c r="BP216" s="22"/>
      <c r="BQ216" s="22"/>
      <c r="BR216" s="22"/>
      <c r="BS216" s="22"/>
      <c r="BT216" s="22"/>
      <c r="BU216" s="22"/>
      <c r="BV216" s="22"/>
      <c r="BW216" s="22"/>
      <c r="BX216" s="22"/>
      <c r="BY216" s="22"/>
      <c r="BZ216" s="22"/>
      <c r="CA216" s="22"/>
      <c r="CB216" s="22"/>
      <c r="CC216" s="22"/>
      <c r="CD216" s="22"/>
      <c r="CE216" s="22"/>
      <c r="CF216" s="22"/>
      <c r="CG216" s="22"/>
    </row>
    <row r="217" spans="5:85" ht="8.1" hidden="1" customHeight="1" x14ac:dyDescent="0.15">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c r="AX217" s="22"/>
      <c r="AY217" s="22"/>
      <c r="AZ217" s="22"/>
      <c r="BA217" s="22"/>
      <c r="BB217" s="22"/>
      <c r="BC217" s="22"/>
      <c r="BD217" s="22"/>
      <c r="BE217" s="22"/>
      <c r="BF217" s="22"/>
      <c r="BG217" s="22"/>
      <c r="BH217" s="22"/>
      <c r="BI217" s="22"/>
      <c r="BJ217" s="22"/>
      <c r="BK217" s="22"/>
      <c r="BL217" s="22"/>
      <c r="BM217" s="22"/>
      <c r="BN217" s="22"/>
      <c r="BO217" s="22"/>
      <c r="BP217" s="22"/>
      <c r="BQ217" s="22"/>
      <c r="BR217" s="22"/>
      <c r="BS217" s="22"/>
      <c r="BT217" s="22"/>
      <c r="BU217" s="22"/>
      <c r="BV217" s="22"/>
      <c r="BW217" s="22"/>
      <c r="BX217" s="22"/>
      <c r="BY217" s="22"/>
      <c r="BZ217" s="22"/>
      <c r="CA217" s="22"/>
      <c r="CB217" s="22"/>
      <c r="CC217" s="22"/>
      <c r="CD217" s="22"/>
      <c r="CE217" s="22"/>
      <c r="CF217" s="22"/>
      <c r="CG217" s="22"/>
    </row>
    <row r="218" spans="5:85" ht="8.1" hidden="1" customHeight="1" x14ac:dyDescent="0.15">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c r="AX218" s="22"/>
      <c r="AY218" s="22"/>
      <c r="AZ218" s="22"/>
      <c r="BA218" s="22"/>
      <c r="BB218" s="22"/>
      <c r="BC218" s="22"/>
      <c r="BD218" s="22"/>
      <c r="BE218" s="22"/>
      <c r="BF218" s="22"/>
      <c r="BG218" s="22"/>
      <c r="BH218" s="22"/>
      <c r="BI218" s="22"/>
      <c r="BJ218" s="22"/>
      <c r="BK218" s="22"/>
      <c r="BL218" s="22"/>
      <c r="BM218" s="22"/>
      <c r="BN218" s="22"/>
      <c r="BO218" s="22"/>
      <c r="BP218" s="22"/>
      <c r="BQ218" s="22"/>
      <c r="BR218" s="22"/>
      <c r="BS218" s="22"/>
      <c r="BT218" s="22"/>
      <c r="BU218" s="22"/>
      <c r="BV218" s="22"/>
      <c r="BW218" s="22"/>
      <c r="BX218" s="22"/>
      <c r="BY218" s="22"/>
      <c r="BZ218" s="22"/>
      <c r="CA218" s="22"/>
      <c r="CB218" s="22"/>
      <c r="CC218" s="22"/>
      <c r="CD218" s="22"/>
      <c r="CE218" s="22"/>
      <c r="CF218" s="22"/>
      <c r="CG218" s="22"/>
    </row>
    <row r="219" spans="5:85" ht="8.1" hidden="1" customHeight="1" x14ac:dyDescent="0.15">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c r="AX219" s="22"/>
      <c r="AY219" s="22"/>
      <c r="AZ219" s="22"/>
      <c r="BA219" s="22"/>
      <c r="BB219" s="22"/>
      <c r="BC219" s="22"/>
      <c r="BD219" s="22"/>
      <c r="BE219" s="22"/>
      <c r="BF219" s="22"/>
      <c r="BG219" s="22"/>
      <c r="BH219" s="22"/>
      <c r="BI219" s="22"/>
      <c r="BJ219" s="22"/>
      <c r="BK219" s="22"/>
      <c r="BL219" s="22"/>
      <c r="BM219" s="22"/>
      <c r="BN219" s="22"/>
      <c r="BO219" s="22"/>
      <c r="BP219" s="22"/>
      <c r="BQ219" s="22"/>
      <c r="BR219" s="22"/>
      <c r="BS219" s="22"/>
      <c r="BT219" s="22"/>
      <c r="BU219" s="22"/>
      <c r="BV219" s="22"/>
      <c r="BW219" s="22"/>
      <c r="BX219" s="22"/>
      <c r="BY219" s="22"/>
      <c r="BZ219" s="22"/>
      <c r="CA219" s="22"/>
      <c r="CB219" s="22"/>
      <c r="CC219" s="22"/>
      <c r="CD219" s="22"/>
      <c r="CE219" s="22"/>
      <c r="CF219" s="22"/>
      <c r="CG219" s="22"/>
    </row>
    <row r="220" spans="5:85" ht="8.1" hidden="1" customHeight="1" x14ac:dyDescent="0.15">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c r="AT220" s="22"/>
      <c r="AU220" s="22"/>
      <c r="AV220" s="22"/>
      <c r="AW220" s="22"/>
      <c r="AX220" s="22"/>
      <c r="AY220" s="22"/>
      <c r="AZ220" s="22"/>
      <c r="BA220" s="22"/>
      <c r="BB220" s="22"/>
      <c r="BC220" s="22"/>
      <c r="BD220" s="22"/>
      <c r="BE220" s="22"/>
      <c r="BF220" s="22"/>
      <c r="BG220" s="22"/>
      <c r="BH220" s="22"/>
      <c r="BI220" s="22"/>
      <c r="BJ220" s="22"/>
      <c r="BK220" s="22"/>
      <c r="BL220" s="22"/>
      <c r="BM220" s="22"/>
      <c r="BN220" s="22"/>
      <c r="BO220" s="22"/>
      <c r="BP220" s="22"/>
      <c r="BQ220" s="22"/>
      <c r="BR220" s="22"/>
      <c r="BS220" s="22"/>
      <c r="BT220" s="22"/>
      <c r="BU220" s="22"/>
      <c r="BV220" s="22"/>
      <c r="BW220" s="22"/>
      <c r="BX220" s="22"/>
      <c r="BY220" s="22"/>
      <c r="BZ220" s="22"/>
      <c r="CA220" s="22"/>
      <c r="CB220" s="22"/>
      <c r="CC220" s="22"/>
      <c r="CD220" s="22"/>
      <c r="CE220" s="22"/>
      <c r="CF220" s="22"/>
      <c r="CG220" s="22"/>
    </row>
    <row r="221" spans="5:85" ht="8.1" hidden="1" customHeight="1" x14ac:dyDescent="0.15">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c r="AN221" s="22"/>
      <c r="AO221" s="22"/>
      <c r="AP221" s="22"/>
      <c r="AQ221" s="22"/>
      <c r="AR221" s="22"/>
      <c r="AS221" s="22"/>
      <c r="AT221" s="22"/>
      <c r="AU221" s="22"/>
      <c r="AV221" s="22"/>
      <c r="AW221" s="22"/>
      <c r="AX221" s="22"/>
      <c r="AY221" s="22"/>
      <c r="AZ221" s="22"/>
      <c r="BA221" s="22"/>
      <c r="BB221" s="22"/>
      <c r="BC221" s="22"/>
      <c r="BD221" s="22"/>
      <c r="BE221" s="22"/>
      <c r="BF221" s="22"/>
      <c r="BG221" s="22"/>
      <c r="BH221" s="22"/>
      <c r="BI221" s="22"/>
      <c r="BJ221" s="22"/>
      <c r="BK221" s="22"/>
      <c r="BL221" s="22"/>
      <c r="BM221" s="22"/>
      <c r="BN221" s="22"/>
      <c r="BO221" s="22"/>
      <c r="BP221" s="22"/>
      <c r="BQ221" s="22"/>
      <c r="BR221" s="22"/>
      <c r="BS221" s="22"/>
      <c r="BT221" s="22"/>
      <c r="BU221" s="22"/>
      <c r="BV221" s="22"/>
      <c r="BW221" s="22"/>
      <c r="BX221" s="22"/>
      <c r="BY221" s="22"/>
      <c r="BZ221" s="22"/>
      <c r="CA221" s="22"/>
      <c r="CB221" s="22"/>
      <c r="CC221" s="22"/>
      <c r="CD221" s="22"/>
      <c r="CE221" s="22"/>
      <c r="CF221" s="22"/>
      <c r="CG221" s="22"/>
    </row>
    <row r="222" spans="5:85" ht="8.1" hidden="1" customHeight="1" x14ac:dyDescent="0.15">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22"/>
      <c r="AN222" s="22"/>
      <c r="AO222" s="22"/>
      <c r="AP222" s="22"/>
      <c r="AQ222" s="22"/>
      <c r="AR222" s="22"/>
      <c r="AS222" s="22"/>
      <c r="AT222" s="22"/>
      <c r="AU222" s="22"/>
      <c r="AV222" s="22"/>
      <c r="AW222" s="22"/>
      <c r="AX222" s="22"/>
      <c r="AY222" s="22"/>
      <c r="AZ222" s="22"/>
      <c r="BA222" s="22"/>
      <c r="BB222" s="22"/>
      <c r="BC222" s="22"/>
      <c r="BD222" s="22"/>
      <c r="BE222" s="22"/>
      <c r="BF222" s="22"/>
      <c r="BG222" s="22"/>
      <c r="BH222" s="22"/>
      <c r="BI222" s="22"/>
      <c r="BJ222" s="22"/>
      <c r="BK222" s="22"/>
      <c r="BL222" s="22"/>
      <c r="BM222" s="22"/>
      <c r="BN222" s="22"/>
      <c r="BO222" s="22"/>
      <c r="BP222" s="22"/>
      <c r="BQ222" s="22"/>
      <c r="BR222" s="22"/>
      <c r="BS222" s="22"/>
      <c r="BT222" s="22"/>
      <c r="BU222" s="22"/>
      <c r="BV222" s="22"/>
      <c r="BW222" s="22"/>
      <c r="BX222" s="22"/>
      <c r="BY222" s="22"/>
      <c r="BZ222" s="22"/>
      <c r="CA222" s="22"/>
      <c r="CB222" s="22"/>
      <c r="CC222" s="22"/>
      <c r="CD222" s="22"/>
      <c r="CE222" s="22"/>
      <c r="CF222" s="22"/>
      <c r="CG222" s="22"/>
    </row>
    <row r="223" spans="5:85" ht="8.1" hidden="1" customHeight="1" x14ac:dyDescent="0.15">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c r="AN223" s="22"/>
      <c r="AO223" s="22"/>
      <c r="AP223" s="22"/>
      <c r="AQ223" s="22"/>
      <c r="AR223" s="22"/>
      <c r="AS223" s="22"/>
      <c r="AT223" s="22"/>
      <c r="AU223" s="22"/>
      <c r="AV223" s="22"/>
      <c r="AW223" s="22"/>
      <c r="AX223" s="22"/>
      <c r="AY223" s="22"/>
      <c r="AZ223" s="22"/>
      <c r="BA223" s="22"/>
      <c r="BB223" s="22"/>
      <c r="BC223" s="22"/>
      <c r="BD223" s="22"/>
      <c r="BE223" s="22"/>
      <c r="BF223" s="22"/>
      <c r="BG223" s="22"/>
      <c r="BH223" s="22"/>
      <c r="BI223" s="22"/>
      <c r="BJ223" s="22"/>
      <c r="BK223" s="22"/>
      <c r="BL223" s="22"/>
      <c r="BM223" s="22"/>
      <c r="BN223" s="22"/>
      <c r="BO223" s="22"/>
      <c r="BP223" s="22"/>
      <c r="BQ223" s="22"/>
      <c r="BR223" s="22"/>
      <c r="BS223" s="22"/>
      <c r="BT223" s="22"/>
      <c r="BU223" s="22"/>
      <c r="BV223" s="22"/>
      <c r="BW223" s="22"/>
      <c r="BX223" s="22"/>
      <c r="BY223" s="22"/>
      <c r="BZ223" s="22"/>
      <c r="CA223" s="22"/>
      <c r="CB223" s="22"/>
      <c r="CC223" s="22"/>
      <c r="CD223" s="22"/>
      <c r="CE223" s="22"/>
      <c r="CF223" s="22"/>
      <c r="CG223" s="22"/>
    </row>
    <row r="224" spans="5:85" ht="8.1" hidden="1" customHeight="1" x14ac:dyDescent="0.15">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c r="AX224" s="22"/>
      <c r="AY224" s="22"/>
      <c r="AZ224" s="22"/>
      <c r="BA224" s="22"/>
      <c r="BB224" s="22"/>
      <c r="BC224" s="22"/>
      <c r="BD224" s="22"/>
      <c r="BE224" s="22"/>
      <c r="BF224" s="22"/>
      <c r="BG224" s="22"/>
      <c r="BH224" s="22"/>
      <c r="BI224" s="22"/>
      <c r="BJ224" s="22"/>
      <c r="BK224" s="22"/>
      <c r="BL224" s="22"/>
      <c r="BM224" s="22"/>
      <c r="BN224" s="22"/>
      <c r="BO224" s="22"/>
      <c r="BP224" s="22"/>
      <c r="BQ224" s="22"/>
      <c r="BR224" s="22"/>
      <c r="BS224" s="22"/>
      <c r="BT224" s="22"/>
      <c r="BU224" s="22"/>
      <c r="BV224" s="22"/>
      <c r="BW224" s="22"/>
      <c r="BX224" s="22"/>
      <c r="BY224" s="22"/>
      <c r="BZ224" s="22"/>
      <c r="CA224" s="22"/>
      <c r="CB224" s="22"/>
      <c r="CC224" s="22"/>
      <c r="CD224" s="22"/>
      <c r="CE224" s="22"/>
      <c r="CF224" s="22"/>
      <c r="CG224" s="22"/>
    </row>
    <row r="225" spans="5:85" ht="8.1" hidden="1" customHeight="1" x14ac:dyDescent="0.15">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c r="AT225" s="22"/>
      <c r="AU225" s="22"/>
      <c r="AV225" s="22"/>
      <c r="AW225" s="22"/>
      <c r="AX225" s="22"/>
      <c r="AY225" s="22"/>
      <c r="AZ225" s="22"/>
      <c r="BA225" s="22"/>
      <c r="BB225" s="22"/>
      <c r="BC225" s="22"/>
      <c r="BD225" s="22"/>
      <c r="BE225" s="22"/>
      <c r="BF225" s="22"/>
      <c r="BG225" s="22"/>
      <c r="BH225" s="22"/>
      <c r="BI225" s="22"/>
      <c r="BJ225" s="22"/>
      <c r="BK225" s="22"/>
      <c r="BL225" s="22"/>
      <c r="BM225" s="22"/>
      <c r="BN225" s="22"/>
      <c r="BO225" s="22"/>
      <c r="BP225" s="22"/>
      <c r="BQ225" s="22"/>
      <c r="BR225" s="22"/>
      <c r="BS225" s="22"/>
      <c r="BT225" s="22"/>
      <c r="BU225" s="22"/>
      <c r="BV225" s="22"/>
      <c r="BW225" s="22"/>
      <c r="BX225" s="22"/>
      <c r="BY225" s="22"/>
      <c r="BZ225" s="22"/>
      <c r="CA225" s="22"/>
      <c r="CB225" s="22"/>
      <c r="CC225" s="22"/>
      <c r="CD225" s="22"/>
      <c r="CE225" s="22"/>
      <c r="CF225" s="22"/>
      <c r="CG225" s="22"/>
    </row>
    <row r="226" spans="5:85" ht="8.1" hidden="1" customHeight="1" x14ac:dyDescent="0.15">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c r="AN226" s="22"/>
      <c r="AO226" s="22"/>
      <c r="AP226" s="22"/>
      <c r="AQ226" s="22"/>
      <c r="AR226" s="22"/>
      <c r="AS226" s="22"/>
      <c r="AT226" s="22"/>
      <c r="AU226" s="22"/>
      <c r="AV226" s="22"/>
      <c r="AW226" s="22"/>
      <c r="AX226" s="22"/>
      <c r="AY226" s="22"/>
      <c r="AZ226" s="22"/>
      <c r="BA226" s="22"/>
      <c r="BB226" s="22"/>
      <c r="BC226" s="22"/>
      <c r="BD226" s="22"/>
      <c r="BE226" s="22"/>
      <c r="BF226" s="22"/>
      <c r="BG226" s="22"/>
      <c r="BH226" s="22"/>
      <c r="BI226" s="22"/>
      <c r="BJ226" s="22"/>
      <c r="BK226" s="22"/>
      <c r="BL226" s="22"/>
      <c r="BM226" s="22"/>
      <c r="BN226" s="22"/>
      <c r="BO226" s="22"/>
      <c r="BP226" s="22"/>
      <c r="BQ226" s="22"/>
      <c r="BR226" s="22"/>
      <c r="BS226" s="22"/>
      <c r="BT226" s="22"/>
      <c r="BU226" s="22"/>
      <c r="BV226" s="22"/>
      <c r="BW226" s="22"/>
      <c r="BX226" s="22"/>
      <c r="BY226" s="22"/>
      <c r="BZ226" s="22"/>
      <c r="CA226" s="22"/>
      <c r="CB226" s="22"/>
      <c r="CC226" s="22"/>
      <c r="CD226" s="22"/>
      <c r="CE226" s="22"/>
      <c r="CF226" s="22"/>
      <c r="CG226" s="22"/>
    </row>
    <row r="227" spans="5:85" ht="8.1" hidden="1" customHeight="1" x14ac:dyDescent="0.15">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22"/>
      <c r="AN227" s="22"/>
      <c r="AO227" s="22"/>
      <c r="AP227" s="22"/>
      <c r="AQ227" s="22"/>
      <c r="AR227" s="22"/>
      <c r="AS227" s="22"/>
      <c r="AT227" s="22"/>
      <c r="AU227" s="22"/>
      <c r="AV227" s="22"/>
      <c r="AW227" s="22"/>
      <c r="AX227" s="22"/>
      <c r="AY227" s="22"/>
      <c r="AZ227" s="22"/>
      <c r="BA227" s="22"/>
      <c r="BB227" s="22"/>
      <c r="BC227" s="22"/>
      <c r="BD227" s="22"/>
      <c r="BE227" s="22"/>
      <c r="BF227" s="22"/>
      <c r="BG227" s="22"/>
      <c r="BH227" s="22"/>
      <c r="BI227" s="22"/>
      <c r="BJ227" s="22"/>
      <c r="BK227" s="22"/>
      <c r="BL227" s="22"/>
      <c r="BM227" s="22"/>
      <c r="BN227" s="22"/>
      <c r="BO227" s="22"/>
      <c r="BP227" s="22"/>
      <c r="BQ227" s="22"/>
      <c r="BR227" s="22"/>
      <c r="BS227" s="22"/>
      <c r="BT227" s="22"/>
      <c r="BU227" s="22"/>
      <c r="BV227" s="22"/>
      <c r="BW227" s="22"/>
      <c r="BX227" s="22"/>
      <c r="BY227" s="22"/>
      <c r="BZ227" s="22"/>
      <c r="CA227" s="22"/>
      <c r="CB227" s="22"/>
      <c r="CC227" s="22"/>
      <c r="CD227" s="22"/>
      <c r="CE227" s="22"/>
      <c r="CF227" s="22"/>
      <c r="CG227" s="22"/>
    </row>
    <row r="228" spans="5:85" ht="8.1" hidden="1" customHeight="1" x14ac:dyDescent="0.15">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c r="AN228" s="22"/>
      <c r="AO228" s="22"/>
      <c r="AP228" s="22"/>
      <c r="AQ228" s="22"/>
      <c r="AR228" s="22"/>
      <c r="AS228" s="22"/>
      <c r="AT228" s="22"/>
      <c r="AU228" s="22"/>
      <c r="AV228" s="22"/>
      <c r="AW228" s="22"/>
      <c r="AX228" s="22"/>
      <c r="AY228" s="22"/>
      <c r="AZ228" s="22"/>
      <c r="BA228" s="22"/>
      <c r="BB228" s="22"/>
      <c r="BC228" s="22"/>
      <c r="BD228" s="22"/>
      <c r="BE228" s="22"/>
      <c r="BF228" s="22"/>
      <c r="BG228" s="22"/>
      <c r="BH228" s="22"/>
      <c r="BI228" s="22"/>
      <c r="BJ228" s="22"/>
      <c r="BK228" s="22"/>
      <c r="BL228" s="22"/>
      <c r="BM228" s="22"/>
      <c r="BN228" s="22"/>
      <c r="BO228" s="22"/>
      <c r="BP228" s="22"/>
      <c r="BQ228" s="22"/>
      <c r="BR228" s="22"/>
      <c r="BS228" s="22"/>
      <c r="BT228" s="22"/>
      <c r="BU228" s="22"/>
      <c r="BV228" s="22"/>
      <c r="BW228" s="22"/>
      <c r="BX228" s="22"/>
      <c r="BY228" s="22"/>
      <c r="BZ228" s="22"/>
      <c r="CA228" s="22"/>
      <c r="CB228" s="22"/>
      <c r="CC228" s="22"/>
      <c r="CD228" s="22"/>
      <c r="CE228" s="22"/>
      <c r="CF228" s="22"/>
      <c r="CG228" s="22"/>
    </row>
    <row r="229" spans="5:85" ht="8.1" hidden="1" customHeight="1" x14ac:dyDescent="0.15">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c r="AO229" s="22"/>
      <c r="AP229" s="22"/>
      <c r="AQ229" s="22"/>
      <c r="AR229" s="22"/>
      <c r="AS229" s="22"/>
      <c r="AT229" s="22"/>
      <c r="AU229" s="22"/>
      <c r="AV229" s="22"/>
      <c r="AW229" s="22"/>
      <c r="AX229" s="22"/>
      <c r="AY229" s="22"/>
      <c r="AZ229" s="22"/>
      <c r="BA229" s="22"/>
      <c r="BB229" s="22"/>
      <c r="BC229" s="22"/>
      <c r="BD229" s="22"/>
      <c r="BE229" s="22"/>
      <c r="BF229" s="22"/>
      <c r="BG229" s="22"/>
      <c r="BH229" s="22"/>
      <c r="BI229" s="22"/>
      <c r="BJ229" s="22"/>
      <c r="BK229" s="22"/>
      <c r="BL229" s="22"/>
      <c r="BM229" s="22"/>
      <c r="BN229" s="22"/>
      <c r="BO229" s="22"/>
      <c r="BP229" s="22"/>
      <c r="BQ229" s="22"/>
      <c r="BR229" s="22"/>
      <c r="BS229" s="22"/>
      <c r="BT229" s="22"/>
      <c r="BU229" s="22"/>
      <c r="BV229" s="22"/>
      <c r="BW229" s="22"/>
      <c r="BX229" s="22"/>
      <c r="BY229" s="22"/>
      <c r="BZ229" s="22"/>
      <c r="CA229" s="22"/>
      <c r="CB229" s="22"/>
      <c r="CC229" s="22"/>
      <c r="CD229" s="22"/>
      <c r="CE229" s="22"/>
      <c r="CF229" s="22"/>
      <c r="CG229" s="22"/>
    </row>
    <row r="230" spans="5:85" ht="8.1" hidden="1" customHeight="1" x14ac:dyDescent="0.15">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22"/>
      <c r="AN230" s="22"/>
      <c r="AO230" s="22"/>
      <c r="AP230" s="22"/>
      <c r="AQ230" s="22"/>
      <c r="AR230" s="22"/>
      <c r="AS230" s="22"/>
      <c r="AT230" s="22"/>
      <c r="AU230" s="22"/>
      <c r="AV230" s="22"/>
      <c r="AW230" s="22"/>
      <c r="AX230" s="22"/>
      <c r="AY230" s="22"/>
      <c r="AZ230" s="22"/>
      <c r="BA230" s="22"/>
      <c r="BB230" s="22"/>
      <c r="BC230" s="22"/>
      <c r="BD230" s="22"/>
      <c r="BE230" s="22"/>
      <c r="BF230" s="22"/>
      <c r="BG230" s="22"/>
      <c r="BH230" s="22"/>
      <c r="BI230" s="22"/>
      <c r="BJ230" s="22"/>
      <c r="BK230" s="22"/>
      <c r="BL230" s="22"/>
      <c r="BM230" s="22"/>
      <c r="BN230" s="22"/>
      <c r="BO230" s="22"/>
      <c r="BP230" s="22"/>
      <c r="BQ230" s="22"/>
      <c r="BR230" s="22"/>
      <c r="BS230" s="22"/>
      <c r="BT230" s="22"/>
      <c r="BU230" s="22"/>
      <c r="BV230" s="22"/>
      <c r="BW230" s="22"/>
      <c r="BX230" s="22"/>
      <c r="BY230" s="22"/>
      <c r="BZ230" s="22"/>
      <c r="CA230" s="22"/>
      <c r="CB230" s="22"/>
      <c r="CC230" s="22"/>
      <c r="CD230" s="22"/>
      <c r="CE230" s="22"/>
      <c r="CF230" s="22"/>
      <c r="CG230" s="22"/>
    </row>
    <row r="231" spans="5:85" ht="8.1" hidden="1" customHeight="1" x14ac:dyDescent="0.15">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22"/>
      <c r="AN231" s="22"/>
      <c r="AO231" s="22"/>
      <c r="AP231" s="22"/>
      <c r="AQ231" s="22"/>
      <c r="AR231" s="22"/>
      <c r="AS231" s="22"/>
      <c r="AT231" s="22"/>
      <c r="AU231" s="22"/>
      <c r="AV231" s="22"/>
      <c r="AW231" s="22"/>
      <c r="AX231" s="22"/>
      <c r="AY231" s="22"/>
      <c r="AZ231" s="22"/>
      <c r="BA231" s="22"/>
      <c r="BB231" s="22"/>
      <c r="BC231" s="22"/>
      <c r="BD231" s="22"/>
      <c r="BE231" s="22"/>
      <c r="BF231" s="22"/>
      <c r="BG231" s="22"/>
      <c r="BH231" s="22"/>
      <c r="BI231" s="22"/>
      <c r="BJ231" s="22"/>
      <c r="BK231" s="22"/>
      <c r="BL231" s="22"/>
      <c r="BM231" s="22"/>
      <c r="BN231" s="22"/>
      <c r="BO231" s="22"/>
      <c r="BP231" s="22"/>
      <c r="BQ231" s="22"/>
      <c r="BR231" s="22"/>
      <c r="BS231" s="22"/>
      <c r="BT231" s="22"/>
      <c r="BU231" s="22"/>
      <c r="BV231" s="22"/>
      <c r="BW231" s="22"/>
      <c r="BX231" s="22"/>
      <c r="BY231" s="22"/>
      <c r="BZ231" s="22"/>
      <c r="CA231" s="22"/>
      <c r="CB231" s="22"/>
      <c r="CC231" s="22"/>
      <c r="CD231" s="22"/>
      <c r="CE231" s="22"/>
      <c r="CF231" s="22"/>
      <c r="CG231" s="22"/>
    </row>
    <row r="232" spans="5:85" ht="8.1" hidden="1" customHeight="1" x14ac:dyDescent="0.15">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22"/>
      <c r="AN232" s="22"/>
      <c r="AO232" s="22"/>
      <c r="AP232" s="22"/>
      <c r="AQ232" s="22"/>
      <c r="AR232" s="22"/>
      <c r="AS232" s="22"/>
      <c r="AT232" s="22"/>
      <c r="AU232" s="22"/>
      <c r="AV232" s="22"/>
      <c r="AW232" s="22"/>
      <c r="AX232" s="22"/>
      <c r="AY232" s="22"/>
      <c r="AZ232" s="22"/>
      <c r="BA232" s="22"/>
      <c r="BB232" s="22"/>
      <c r="BC232" s="22"/>
      <c r="BD232" s="22"/>
      <c r="BE232" s="22"/>
      <c r="BF232" s="22"/>
      <c r="BG232" s="22"/>
      <c r="BH232" s="22"/>
      <c r="BI232" s="22"/>
      <c r="BJ232" s="22"/>
      <c r="BK232" s="22"/>
      <c r="BL232" s="22"/>
      <c r="BM232" s="22"/>
      <c r="BN232" s="22"/>
      <c r="BO232" s="22"/>
      <c r="BP232" s="22"/>
      <c r="BQ232" s="22"/>
      <c r="BR232" s="22"/>
      <c r="BS232" s="22"/>
      <c r="BT232" s="22"/>
      <c r="BU232" s="22"/>
      <c r="BV232" s="22"/>
      <c r="BW232" s="22"/>
      <c r="BX232" s="22"/>
      <c r="BY232" s="22"/>
      <c r="BZ232" s="22"/>
      <c r="CA232" s="22"/>
      <c r="CB232" s="22"/>
      <c r="CC232" s="22"/>
      <c r="CD232" s="22"/>
      <c r="CE232" s="22"/>
      <c r="CF232" s="22"/>
      <c r="CG232" s="22"/>
    </row>
    <row r="233" spans="5:85" ht="8.1" hidden="1" customHeight="1" x14ac:dyDescent="0.15">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22"/>
      <c r="AN233" s="22"/>
      <c r="AO233" s="22"/>
      <c r="AP233" s="22"/>
      <c r="AQ233" s="22"/>
      <c r="AR233" s="22"/>
      <c r="AS233" s="22"/>
      <c r="AT233" s="22"/>
      <c r="AU233" s="22"/>
      <c r="AV233" s="22"/>
      <c r="AW233" s="22"/>
      <c r="AX233" s="22"/>
      <c r="AY233" s="22"/>
      <c r="AZ233" s="22"/>
      <c r="BA233" s="22"/>
      <c r="BB233" s="22"/>
      <c r="BC233" s="22"/>
      <c r="BD233" s="22"/>
      <c r="BE233" s="22"/>
      <c r="BF233" s="22"/>
      <c r="BG233" s="22"/>
      <c r="BH233" s="22"/>
      <c r="BI233" s="22"/>
      <c r="BJ233" s="22"/>
      <c r="BK233" s="22"/>
      <c r="BL233" s="22"/>
      <c r="BM233" s="22"/>
      <c r="BN233" s="22"/>
      <c r="BO233" s="22"/>
      <c r="BP233" s="22"/>
      <c r="BQ233" s="22"/>
      <c r="BR233" s="22"/>
      <c r="BS233" s="22"/>
      <c r="BT233" s="22"/>
      <c r="BU233" s="22"/>
      <c r="BV233" s="22"/>
      <c r="BW233" s="22"/>
      <c r="BX233" s="22"/>
      <c r="BY233" s="22"/>
      <c r="BZ233" s="22"/>
      <c r="CA233" s="22"/>
      <c r="CB233" s="22"/>
      <c r="CC233" s="22"/>
      <c r="CD233" s="22"/>
      <c r="CE233" s="22"/>
      <c r="CF233" s="22"/>
      <c r="CG233" s="22"/>
    </row>
    <row r="234" spans="5:85" ht="8.1" hidden="1" customHeight="1" x14ac:dyDescent="0.15">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AL234" s="22"/>
      <c r="AM234" s="22"/>
      <c r="AN234" s="22"/>
      <c r="AO234" s="22"/>
      <c r="AP234" s="22"/>
      <c r="AQ234" s="22"/>
      <c r="AR234" s="22"/>
      <c r="AS234" s="22"/>
      <c r="AT234" s="22"/>
      <c r="AU234" s="22"/>
      <c r="AV234" s="22"/>
      <c r="AW234" s="22"/>
      <c r="AX234" s="22"/>
      <c r="AY234" s="22"/>
      <c r="AZ234" s="22"/>
      <c r="BA234" s="22"/>
      <c r="BB234" s="22"/>
      <c r="BC234" s="22"/>
      <c r="BD234" s="22"/>
      <c r="BE234" s="22"/>
      <c r="BF234" s="22"/>
      <c r="BG234" s="22"/>
      <c r="BH234" s="22"/>
      <c r="BI234" s="22"/>
      <c r="BJ234" s="22"/>
      <c r="BK234" s="22"/>
      <c r="BL234" s="22"/>
      <c r="BM234" s="22"/>
      <c r="BN234" s="22"/>
      <c r="BO234" s="22"/>
      <c r="BP234" s="22"/>
      <c r="BQ234" s="22"/>
      <c r="BR234" s="22"/>
      <c r="BS234" s="22"/>
      <c r="BT234" s="22"/>
      <c r="BU234" s="22"/>
      <c r="BV234" s="22"/>
      <c r="BW234" s="22"/>
      <c r="BX234" s="22"/>
      <c r="BY234" s="22"/>
      <c r="BZ234" s="22"/>
      <c r="CA234" s="22"/>
      <c r="CB234" s="22"/>
      <c r="CC234" s="22"/>
      <c r="CD234" s="22"/>
      <c r="CE234" s="22"/>
      <c r="CF234" s="22"/>
      <c r="CG234" s="22"/>
    </row>
    <row r="235" spans="5:85" ht="8.1" hidden="1" customHeight="1" x14ac:dyDescent="0.15">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c r="BM235" s="22"/>
      <c r="BN235" s="22"/>
      <c r="BO235" s="22"/>
      <c r="BP235" s="22"/>
      <c r="BQ235" s="22"/>
      <c r="BR235" s="22"/>
      <c r="BS235" s="22"/>
      <c r="BT235" s="22"/>
      <c r="BU235" s="22"/>
      <c r="BV235" s="22"/>
      <c r="BW235" s="22"/>
      <c r="BX235" s="22"/>
      <c r="BY235" s="22"/>
      <c r="BZ235" s="22"/>
      <c r="CA235" s="22"/>
      <c r="CB235" s="22"/>
      <c r="CC235" s="22"/>
      <c r="CD235" s="22"/>
      <c r="CE235" s="22"/>
      <c r="CF235" s="22"/>
      <c r="CG235" s="22"/>
    </row>
    <row r="236" spans="5:85" ht="8.1" hidden="1" customHeight="1" x14ac:dyDescent="0.15">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22"/>
      <c r="BL236" s="22"/>
      <c r="BM236" s="22"/>
      <c r="BN236" s="22"/>
      <c r="BO236" s="22"/>
      <c r="BP236" s="22"/>
      <c r="BQ236" s="22"/>
      <c r="BR236" s="22"/>
      <c r="BS236" s="22"/>
      <c r="BT236" s="22"/>
      <c r="BU236" s="22"/>
      <c r="BV236" s="22"/>
      <c r="BW236" s="22"/>
      <c r="BX236" s="22"/>
      <c r="BY236" s="22"/>
      <c r="BZ236" s="22"/>
      <c r="CA236" s="22"/>
      <c r="CB236" s="22"/>
      <c r="CC236" s="22"/>
      <c r="CD236" s="22"/>
      <c r="CE236" s="22"/>
      <c r="CF236" s="22"/>
      <c r="CG236" s="22"/>
    </row>
    <row r="237" spans="5:85" ht="8.1" hidden="1" customHeight="1" x14ac:dyDescent="0.15">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c r="BM237" s="22"/>
      <c r="BN237" s="22"/>
      <c r="BO237" s="22"/>
      <c r="BP237" s="22"/>
      <c r="BQ237" s="22"/>
      <c r="BR237" s="22"/>
      <c r="BS237" s="22"/>
      <c r="BT237" s="22"/>
      <c r="BU237" s="22"/>
      <c r="BV237" s="22"/>
      <c r="BW237" s="22"/>
      <c r="BX237" s="22"/>
      <c r="BY237" s="22"/>
      <c r="BZ237" s="22"/>
      <c r="CA237" s="22"/>
      <c r="CB237" s="22"/>
      <c r="CC237" s="22"/>
      <c r="CD237" s="22"/>
      <c r="CE237" s="22"/>
      <c r="CF237" s="22"/>
      <c r="CG237" s="22"/>
    </row>
    <row r="238" spans="5:85" ht="8.1" hidden="1" customHeight="1" x14ac:dyDescent="0.15">
      <c r="E238" s="22"/>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row>
    <row r="239" spans="5:85" ht="8.1" hidden="1" customHeight="1" x14ac:dyDescent="0.15">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c r="AP239" s="22"/>
      <c r="AQ239" s="22"/>
      <c r="AR239" s="22"/>
      <c r="AS239" s="22"/>
      <c r="AT239" s="22"/>
      <c r="AU239" s="22"/>
      <c r="AV239" s="22"/>
      <c r="AW239" s="22"/>
      <c r="AX239" s="22"/>
      <c r="AY239" s="22"/>
      <c r="AZ239" s="22"/>
      <c r="BA239" s="22"/>
      <c r="BB239" s="22"/>
      <c r="BC239" s="22"/>
      <c r="BD239" s="22"/>
      <c r="BE239" s="22"/>
      <c r="BF239" s="22"/>
      <c r="BG239" s="22"/>
      <c r="BH239" s="22"/>
      <c r="BI239" s="22"/>
      <c r="BJ239" s="22"/>
      <c r="BK239" s="22"/>
      <c r="BL239" s="22"/>
      <c r="BM239" s="22"/>
      <c r="BN239" s="22"/>
      <c r="BO239" s="22"/>
      <c r="BP239" s="22"/>
      <c r="BQ239" s="22"/>
      <c r="BR239" s="22"/>
      <c r="BS239" s="22"/>
      <c r="BT239" s="22"/>
      <c r="BU239" s="22"/>
      <c r="BV239" s="22"/>
      <c r="BW239" s="22"/>
      <c r="BX239" s="22"/>
      <c r="BY239" s="22"/>
      <c r="BZ239" s="22"/>
      <c r="CA239" s="22"/>
      <c r="CB239" s="22"/>
      <c r="CC239" s="22"/>
      <c r="CD239" s="22"/>
      <c r="CE239" s="22"/>
      <c r="CF239" s="22"/>
      <c r="CG239" s="22"/>
    </row>
    <row r="240" spans="5:85" ht="8.1" hidden="1" customHeight="1" x14ac:dyDescent="0.15">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c r="AN240" s="22"/>
      <c r="AO240" s="22"/>
      <c r="AP240" s="22"/>
      <c r="AQ240" s="22"/>
      <c r="AR240" s="22"/>
      <c r="AS240" s="22"/>
      <c r="AT240" s="22"/>
      <c r="AU240" s="22"/>
      <c r="AV240" s="22"/>
      <c r="AW240" s="22"/>
      <c r="AX240" s="22"/>
      <c r="AY240" s="22"/>
      <c r="AZ240" s="22"/>
      <c r="BA240" s="22"/>
      <c r="BB240" s="22"/>
      <c r="BC240" s="22"/>
      <c r="BD240" s="22"/>
      <c r="BE240" s="22"/>
      <c r="BF240" s="22"/>
      <c r="BG240" s="22"/>
      <c r="BH240" s="22"/>
      <c r="BI240" s="22"/>
      <c r="BJ240" s="22"/>
      <c r="BK240" s="22"/>
      <c r="BL240" s="22"/>
      <c r="BM240" s="22"/>
      <c r="BN240" s="22"/>
      <c r="BO240" s="22"/>
      <c r="BP240" s="22"/>
      <c r="BQ240" s="22"/>
      <c r="BR240" s="22"/>
      <c r="BS240" s="22"/>
      <c r="BT240" s="22"/>
      <c r="BU240" s="22"/>
      <c r="BV240" s="22"/>
      <c r="BW240" s="22"/>
      <c r="BX240" s="22"/>
      <c r="BY240" s="22"/>
      <c r="BZ240" s="22"/>
      <c r="CA240" s="22"/>
      <c r="CB240" s="22"/>
      <c r="CC240" s="22"/>
      <c r="CD240" s="22"/>
      <c r="CE240" s="22"/>
      <c r="CF240" s="22"/>
      <c r="CG240" s="22"/>
    </row>
    <row r="241" spans="5:85" ht="8.1" hidden="1" customHeight="1" x14ac:dyDescent="0.15">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c r="AQ241" s="22"/>
      <c r="AR241" s="22"/>
      <c r="AS241" s="22"/>
      <c r="AT241" s="22"/>
      <c r="AU241" s="22"/>
      <c r="AV241" s="22"/>
      <c r="AW241" s="22"/>
      <c r="AX241" s="22"/>
      <c r="AY241" s="22"/>
      <c r="AZ241" s="22"/>
      <c r="BA241" s="22"/>
      <c r="BB241" s="22"/>
      <c r="BC241" s="22"/>
      <c r="BD241" s="22"/>
      <c r="BE241" s="22"/>
      <c r="BF241" s="22"/>
      <c r="BG241" s="22"/>
      <c r="BH241" s="22"/>
      <c r="BI241" s="22"/>
      <c r="BJ241" s="22"/>
      <c r="BK241" s="22"/>
      <c r="BL241" s="22"/>
      <c r="BM241" s="22"/>
      <c r="BN241" s="22"/>
      <c r="BO241" s="22"/>
      <c r="BP241" s="22"/>
      <c r="BQ241" s="22"/>
      <c r="BR241" s="22"/>
      <c r="BS241" s="22"/>
      <c r="BT241" s="22"/>
      <c r="BU241" s="22"/>
      <c r="BV241" s="22"/>
      <c r="BW241" s="22"/>
      <c r="BX241" s="22"/>
      <c r="BY241" s="22"/>
      <c r="BZ241" s="22"/>
      <c r="CA241" s="22"/>
      <c r="CB241" s="22"/>
      <c r="CC241" s="22"/>
      <c r="CD241" s="22"/>
      <c r="CE241" s="22"/>
      <c r="CF241" s="22"/>
      <c r="CG241" s="22"/>
    </row>
    <row r="242" spans="5:85" ht="8.1" hidden="1" customHeight="1" x14ac:dyDescent="0.15">
      <c r="E242" s="22"/>
      <c r="F242" s="22"/>
      <c r="G242" s="22"/>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22"/>
      <c r="AN242" s="22"/>
      <c r="AO242" s="22"/>
      <c r="AP242" s="22"/>
      <c r="AQ242" s="22"/>
      <c r="AR242" s="22"/>
      <c r="AS242" s="22"/>
      <c r="AT242" s="22"/>
      <c r="AU242" s="22"/>
      <c r="AV242" s="22"/>
      <c r="AW242" s="22"/>
      <c r="AX242" s="22"/>
      <c r="AY242" s="22"/>
      <c r="AZ242" s="22"/>
      <c r="BA242" s="22"/>
      <c r="BB242" s="22"/>
      <c r="BC242" s="22"/>
      <c r="BD242" s="22"/>
      <c r="BE242" s="22"/>
      <c r="BF242" s="22"/>
      <c r="BG242" s="22"/>
      <c r="BH242" s="22"/>
      <c r="BI242" s="22"/>
      <c r="BJ242" s="22"/>
      <c r="BK242" s="22"/>
      <c r="BL242" s="22"/>
      <c r="BM242" s="22"/>
      <c r="BN242" s="22"/>
      <c r="BO242" s="22"/>
      <c r="BP242" s="22"/>
      <c r="BQ242" s="22"/>
      <c r="BR242" s="22"/>
      <c r="BS242" s="22"/>
      <c r="BT242" s="22"/>
      <c r="BU242" s="22"/>
      <c r="BV242" s="22"/>
      <c r="BW242" s="22"/>
      <c r="BX242" s="22"/>
      <c r="BY242" s="22"/>
      <c r="BZ242" s="22"/>
      <c r="CA242" s="22"/>
      <c r="CB242" s="22"/>
      <c r="CC242" s="22"/>
      <c r="CD242" s="22"/>
      <c r="CE242" s="22"/>
      <c r="CF242" s="22"/>
      <c r="CG242" s="22"/>
    </row>
    <row r="243" spans="5:85" ht="8.1" hidden="1" customHeight="1" x14ac:dyDescent="0.15">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row>
    <row r="244" spans="5:85" ht="8.1" hidden="1" customHeight="1" x14ac:dyDescent="0.15">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row>
    <row r="245" spans="5:85" ht="8.1" hidden="1" customHeight="1" x14ac:dyDescent="0.15">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row>
    <row r="246" spans="5:85" ht="8.1" hidden="1" customHeight="1" x14ac:dyDescent="0.15">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row>
    <row r="247" spans="5:85" ht="8.1" hidden="1" customHeight="1" x14ac:dyDescent="0.15">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row>
    <row r="248" spans="5:85" ht="8.1" hidden="1" customHeight="1" x14ac:dyDescent="0.15">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row>
    <row r="249" spans="5:85" ht="8.1" hidden="1" customHeight="1" x14ac:dyDescent="0.15">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row>
    <row r="250" spans="5:85" ht="8.1" hidden="1" customHeight="1" x14ac:dyDescent="0.15">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row>
    <row r="251" spans="5:85" ht="8.1" hidden="1" customHeight="1" x14ac:dyDescent="0.15">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row>
    <row r="252" spans="5:85" ht="8.1" hidden="1" customHeight="1" x14ac:dyDescent="0.15">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row>
    <row r="253" spans="5:85" ht="8.1" hidden="1" customHeight="1" x14ac:dyDescent="0.15">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row>
    <row r="254" spans="5:85" ht="8.1" hidden="1" customHeight="1" x14ac:dyDescent="0.15">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row>
    <row r="255" spans="5:85" ht="8.1" hidden="1" customHeight="1" x14ac:dyDescent="0.15">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row>
    <row r="256" spans="5:85" ht="8.1" hidden="1" customHeight="1" x14ac:dyDescent="0.15">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row>
    <row r="257" spans="5:85" ht="8.1" hidden="1" customHeight="1" x14ac:dyDescent="0.15">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row>
    <row r="258" spans="5:85" ht="8.1" hidden="1" customHeight="1" x14ac:dyDescent="0.15">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row>
    <row r="259" spans="5:85" ht="8.1" hidden="1" customHeight="1" x14ac:dyDescent="0.15">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row>
    <row r="260" spans="5:85" ht="8.1" hidden="1" customHeight="1" x14ac:dyDescent="0.15">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row>
    <row r="261" spans="5:85" ht="8.1" hidden="1" customHeight="1" x14ac:dyDescent="0.15">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row>
    <row r="262" spans="5:85" ht="8.1" hidden="1" customHeight="1" x14ac:dyDescent="0.15">
      <c r="E262" s="22"/>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row>
    <row r="263" spans="5:85" ht="8.1" hidden="1" customHeight="1" x14ac:dyDescent="0.15">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row>
    <row r="264" spans="5:85" ht="8.1" hidden="1" customHeight="1" x14ac:dyDescent="0.15">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row>
    <row r="265" spans="5:85" ht="8.1" hidden="1" customHeight="1" x14ac:dyDescent="0.15">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row>
    <row r="266" spans="5:85" ht="8.1" hidden="1" customHeight="1" x14ac:dyDescent="0.15">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row>
    <row r="267" spans="5:85" ht="8.1" hidden="1" customHeight="1" x14ac:dyDescent="0.15">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row>
    <row r="268" spans="5:85" ht="8.1" hidden="1" customHeight="1" x14ac:dyDescent="0.15">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row>
    <row r="269" spans="5:85" ht="8.1" hidden="1" customHeight="1" x14ac:dyDescent="0.15">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row>
    <row r="270" spans="5:85" ht="8.1" hidden="1" customHeight="1" x14ac:dyDescent="0.15">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row>
    <row r="271" spans="5:85" ht="8.1" hidden="1" customHeight="1" x14ac:dyDescent="0.15">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row>
    <row r="272" spans="5:85" ht="8.1" hidden="1" customHeight="1" x14ac:dyDescent="0.15">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row>
    <row r="273" spans="5:85" ht="8.1" hidden="1" customHeight="1" x14ac:dyDescent="0.15">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row>
    <row r="274" spans="5:85" ht="8.1" hidden="1" customHeight="1" x14ac:dyDescent="0.15">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row>
    <row r="275" spans="5:85" ht="8.1" hidden="1" customHeight="1" x14ac:dyDescent="0.15">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row>
    <row r="276" spans="5:85" ht="8.1" hidden="1" customHeight="1" x14ac:dyDescent="0.15">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row>
    <row r="277" spans="5:85" ht="8.1" hidden="1" customHeight="1" x14ac:dyDescent="0.15">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row>
    <row r="278" spans="5:85" ht="8.1" hidden="1" customHeight="1" x14ac:dyDescent="0.15">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row>
    <row r="279" spans="5:85" ht="8.1" hidden="1" customHeight="1" x14ac:dyDescent="0.15">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row>
    <row r="280" spans="5:85" ht="8.1" hidden="1" customHeight="1" x14ac:dyDescent="0.15">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row>
    <row r="281" spans="5:85" ht="8.1" hidden="1" customHeight="1" x14ac:dyDescent="0.15">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row>
    <row r="282" spans="5:85" ht="8.1" hidden="1" customHeight="1" x14ac:dyDescent="0.15">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row>
    <row r="283" spans="5:85" ht="8.1" hidden="1" customHeight="1" x14ac:dyDescent="0.15">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row>
    <row r="284" spans="5:85" ht="8.1" hidden="1" customHeight="1" x14ac:dyDescent="0.15">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row>
    <row r="285" spans="5:85" ht="8.1" hidden="1" customHeight="1" x14ac:dyDescent="0.15">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row>
    <row r="286" spans="5:85" ht="8.1" hidden="1" customHeight="1" x14ac:dyDescent="0.15">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row>
    <row r="287" spans="5:85" ht="8.1" hidden="1" customHeight="1" x14ac:dyDescent="0.15">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row>
    <row r="288" spans="5:85" ht="8.1" hidden="1" customHeight="1" x14ac:dyDescent="0.15">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row>
    <row r="289" spans="5:85" ht="8.1" hidden="1" customHeight="1" x14ac:dyDescent="0.15">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row>
    <row r="290" spans="5:85" ht="8.1" hidden="1" customHeight="1" x14ac:dyDescent="0.15">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row>
    <row r="291" spans="5:85" ht="8.1" hidden="1" customHeight="1" x14ac:dyDescent="0.15">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row>
    <row r="292" spans="5:85" ht="8.1" hidden="1" customHeight="1" x14ac:dyDescent="0.15">
      <c r="E292" s="22"/>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row>
    <row r="293" spans="5:85" ht="8.1" hidden="1" customHeight="1" x14ac:dyDescent="0.15">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row>
    <row r="294" spans="5:85" ht="8.1" hidden="1" customHeight="1" x14ac:dyDescent="0.15">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row>
    <row r="295" spans="5:85" ht="8.1" hidden="1" customHeight="1" x14ac:dyDescent="0.15">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row>
    <row r="296" spans="5:85" ht="8.1" hidden="1" customHeight="1" x14ac:dyDescent="0.15">
      <c r="E296" s="22"/>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row>
    <row r="297" spans="5:85" ht="8.1" hidden="1" customHeight="1" x14ac:dyDescent="0.15">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row>
    <row r="298" spans="5:85" ht="8.1" hidden="1" customHeight="1" x14ac:dyDescent="0.15">
      <c r="E298" s="22"/>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row>
    <row r="299" spans="5:85" ht="8.1" hidden="1" customHeight="1" x14ac:dyDescent="0.15">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row>
    <row r="300" spans="5:85" ht="8.1" hidden="1" customHeight="1" x14ac:dyDescent="0.15">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row>
    <row r="301" spans="5:85" ht="8.1" hidden="1" customHeight="1" x14ac:dyDescent="0.15">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row>
    <row r="302" spans="5:85" ht="8.1" hidden="1" customHeight="1" x14ac:dyDescent="0.15">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row>
    <row r="303" spans="5:85" ht="8.1" hidden="1" customHeight="1" x14ac:dyDescent="0.15">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row>
    <row r="304" spans="5:85" ht="8.1" hidden="1" customHeight="1" x14ac:dyDescent="0.15">
      <c r="E304" s="22"/>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row>
    <row r="305" spans="5:85" ht="8.1" hidden="1" customHeight="1" x14ac:dyDescent="0.15">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row>
    <row r="306" spans="5:85" ht="8.1" hidden="1" customHeight="1" x14ac:dyDescent="0.15">
      <c r="E306" s="22"/>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row>
    <row r="307" spans="5:85" ht="8.1" hidden="1" customHeight="1" x14ac:dyDescent="0.15">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row>
    <row r="308" spans="5:85" ht="8.1" hidden="1" customHeight="1" x14ac:dyDescent="0.15">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row>
    <row r="309" spans="5:85" ht="8.1" hidden="1" customHeight="1" x14ac:dyDescent="0.15">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row>
    <row r="310" spans="5:85" ht="8.1" hidden="1" customHeight="1" x14ac:dyDescent="0.15">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row>
    <row r="311" spans="5:85" ht="8.1" hidden="1" customHeight="1" x14ac:dyDescent="0.15">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row>
    <row r="312" spans="5:85" ht="8.1" hidden="1" customHeight="1" x14ac:dyDescent="0.15">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row>
    <row r="313" spans="5:85" ht="8.1" hidden="1" customHeight="1" x14ac:dyDescent="0.15">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row>
    <row r="314" spans="5:85" ht="8.1" hidden="1" customHeight="1" x14ac:dyDescent="0.15">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row>
    <row r="315" spans="5:85" ht="8.1" hidden="1" customHeight="1" x14ac:dyDescent="0.15">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row>
    <row r="316" spans="5:85" ht="8.1" hidden="1" customHeight="1" x14ac:dyDescent="0.15">
      <c r="E316" s="22"/>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row>
    <row r="317" spans="5:85" ht="8.1" hidden="1" customHeight="1" x14ac:dyDescent="0.15">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row>
    <row r="318" spans="5:85" ht="8.1" hidden="1" customHeight="1" x14ac:dyDescent="0.15">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row>
    <row r="319" spans="5:85" ht="8.1" hidden="1" customHeight="1" x14ac:dyDescent="0.15">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row>
    <row r="320" spans="5:85" ht="8.1" hidden="1" customHeight="1" x14ac:dyDescent="0.15">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row>
    <row r="321" spans="5:85" ht="8.1" hidden="1" customHeight="1" x14ac:dyDescent="0.15">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row>
    <row r="322" spans="5:85" ht="8.1" hidden="1" customHeight="1" x14ac:dyDescent="0.15">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row>
    <row r="323" spans="5:85" ht="8.1" hidden="1" customHeight="1" x14ac:dyDescent="0.15">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row>
    <row r="324" spans="5:85" ht="8.1" hidden="1" customHeight="1" x14ac:dyDescent="0.15">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row>
    <row r="325" spans="5:85" ht="8.1" hidden="1" customHeight="1" x14ac:dyDescent="0.15"/>
    <row r="326" spans="5:85" ht="8.1" hidden="1" customHeight="1" x14ac:dyDescent="0.15"/>
    <row r="327" spans="5:85" ht="8.1" hidden="1" customHeight="1" x14ac:dyDescent="0.15"/>
    <row r="328" spans="5:85" ht="8.1" hidden="1" customHeight="1" x14ac:dyDescent="0.15"/>
    <row r="329" spans="5:85" ht="8.1" hidden="1" customHeight="1" x14ac:dyDescent="0.15"/>
    <row r="330" spans="5:85" ht="8.1" hidden="1" customHeight="1" x14ac:dyDescent="0.15"/>
    <row r="331" spans="5:85" ht="8.1" hidden="1" customHeight="1" x14ac:dyDescent="0.15"/>
    <row r="332" spans="5:85" ht="8.1" hidden="1" customHeight="1" x14ac:dyDescent="0.15"/>
    <row r="333" spans="5:85" ht="8.1" hidden="1" customHeight="1" x14ac:dyDescent="0.15"/>
    <row r="334" spans="5:85" ht="8.1" hidden="1" customHeight="1" x14ac:dyDescent="0.15"/>
    <row r="335" spans="5:85" ht="8.1" hidden="1" customHeight="1" x14ac:dyDescent="0.15"/>
    <row r="336" spans="5:85" ht="8.1" hidden="1" customHeight="1" x14ac:dyDescent="0.15"/>
    <row r="337" ht="8.1" hidden="1" customHeight="1" x14ac:dyDescent="0.15"/>
    <row r="338" ht="8.1" hidden="1" customHeight="1" x14ac:dyDescent="0.15"/>
    <row r="339" ht="8.1" hidden="1" customHeight="1" x14ac:dyDescent="0.15"/>
    <row r="340" ht="8.1" hidden="1" customHeight="1" x14ac:dyDescent="0.15"/>
    <row r="341" ht="8.1" hidden="1" customHeight="1" x14ac:dyDescent="0.15"/>
    <row r="342" ht="8.1" hidden="1" customHeight="1" x14ac:dyDescent="0.15"/>
    <row r="343" ht="8.1" hidden="1" customHeight="1" x14ac:dyDescent="0.15"/>
    <row r="344" ht="8.1" hidden="1" customHeight="1" x14ac:dyDescent="0.15"/>
    <row r="345" ht="8.1" hidden="1" customHeight="1" x14ac:dyDescent="0.15"/>
    <row r="346" ht="8.1" hidden="1" customHeight="1" x14ac:dyDescent="0.15"/>
    <row r="347" ht="8.1" hidden="1" customHeight="1" x14ac:dyDescent="0.15"/>
    <row r="348" ht="8.1" hidden="1" customHeight="1" x14ac:dyDescent="0.15"/>
    <row r="349" ht="8.1" hidden="1" customHeight="1" x14ac:dyDescent="0.15"/>
    <row r="350" ht="8.1" hidden="1" customHeight="1" x14ac:dyDescent="0.15"/>
    <row r="351" ht="8.1" hidden="1" customHeight="1" x14ac:dyDescent="0.15"/>
    <row r="352" ht="8.1" hidden="1" customHeight="1" x14ac:dyDescent="0.15"/>
    <row r="353" ht="8.1" hidden="1" customHeight="1" x14ac:dyDescent="0.15"/>
    <row r="354" ht="8.1" hidden="1" customHeight="1" x14ac:dyDescent="0.15"/>
    <row r="355" ht="8.1" hidden="1" customHeight="1" x14ac:dyDescent="0.15"/>
    <row r="356" ht="8.1" hidden="1" customHeight="1" x14ac:dyDescent="0.15"/>
    <row r="357" ht="8.1" hidden="1" customHeight="1" x14ac:dyDescent="0.15"/>
    <row r="358" ht="8.1" hidden="1" customHeight="1" x14ac:dyDescent="0.15"/>
    <row r="359" ht="8.1" hidden="1" customHeight="1" x14ac:dyDescent="0.15"/>
    <row r="360" ht="8.1" hidden="1" customHeight="1" x14ac:dyDescent="0.15"/>
    <row r="361" ht="8.1" hidden="1" customHeight="1" x14ac:dyDescent="0.15"/>
    <row r="362" ht="8.1" hidden="1" customHeight="1" x14ac:dyDescent="0.15"/>
    <row r="363" ht="8.1" hidden="1" customHeight="1" x14ac:dyDescent="0.15"/>
    <row r="364" ht="8.1" hidden="1" customHeight="1" x14ac:dyDescent="0.15"/>
    <row r="365" ht="8.1" hidden="1" customHeight="1" x14ac:dyDescent="0.15"/>
    <row r="366" ht="8.1" hidden="1" customHeight="1" x14ac:dyDescent="0.15"/>
    <row r="367" ht="8.1" hidden="1" customHeight="1" x14ac:dyDescent="0.15"/>
    <row r="368" ht="8.1" hidden="1" customHeight="1" x14ac:dyDescent="0.15"/>
    <row r="369" ht="8.1" hidden="1" customHeight="1" x14ac:dyDescent="0.15"/>
    <row r="370" ht="8.1" hidden="1" customHeight="1" x14ac:dyDescent="0.15"/>
    <row r="371" ht="8.1" hidden="1" customHeight="1" x14ac:dyDescent="0.15"/>
    <row r="372" ht="8.1" hidden="1" customHeight="1" x14ac:dyDescent="0.15"/>
    <row r="373" ht="8.1" hidden="1" customHeight="1" x14ac:dyDescent="0.15"/>
    <row r="374" ht="8.1" hidden="1" customHeight="1" x14ac:dyDescent="0.15"/>
    <row r="375" ht="8.1" hidden="1" customHeight="1" x14ac:dyDescent="0.15"/>
    <row r="376" ht="8.1" hidden="1" customHeight="1" x14ac:dyDescent="0.15"/>
    <row r="377" ht="8.1" hidden="1" customHeight="1" x14ac:dyDescent="0.15"/>
    <row r="378" ht="8.1" hidden="1" customHeight="1" x14ac:dyDescent="0.15"/>
    <row r="379" ht="8.1" hidden="1" customHeight="1" x14ac:dyDescent="0.15"/>
    <row r="380" ht="8.1" hidden="1" customHeight="1" x14ac:dyDescent="0.15"/>
    <row r="381" ht="8.1" hidden="1" customHeight="1" x14ac:dyDescent="0.15"/>
    <row r="382" ht="8.1" hidden="1" customHeight="1" x14ac:dyDescent="0.15"/>
    <row r="383" ht="8.1" hidden="1" customHeight="1" x14ac:dyDescent="0.15"/>
    <row r="384" ht="8.1" hidden="1" customHeight="1" x14ac:dyDescent="0.15"/>
    <row r="385" ht="8.1" hidden="1" customHeight="1" x14ac:dyDescent="0.15"/>
    <row r="386" ht="8.1" hidden="1" customHeight="1" x14ac:dyDescent="0.15"/>
    <row r="387" ht="8.1" hidden="1" customHeight="1" x14ac:dyDescent="0.15"/>
    <row r="388" ht="8.1" hidden="1" customHeight="1" x14ac:dyDescent="0.15"/>
    <row r="389" ht="8.1" hidden="1" customHeight="1" x14ac:dyDescent="0.15"/>
    <row r="390" ht="8.1" hidden="1" customHeight="1" x14ac:dyDescent="0.15"/>
    <row r="391" ht="8.1" hidden="1" customHeight="1" x14ac:dyDescent="0.15"/>
    <row r="392" ht="8.1" hidden="1" customHeight="1" x14ac:dyDescent="0.15"/>
    <row r="393" ht="8.1" hidden="1" customHeight="1" x14ac:dyDescent="0.15"/>
    <row r="394" ht="8.1" hidden="1" customHeight="1" x14ac:dyDescent="0.15"/>
    <row r="395" ht="8.1" hidden="1" customHeight="1" x14ac:dyDescent="0.15"/>
    <row r="396" ht="8.1" hidden="1" customHeight="1" x14ac:dyDescent="0.15"/>
    <row r="397" ht="8.1" hidden="1" customHeight="1" x14ac:dyDescent="0.15"/>
    <row r="398" ht="8.1" hidden="1" customHeight="1" x14ac:dyDescent="0.15"/>
    <row r="399" ht="8.1" hidden="1" customHeight="1" x14ac:dyDescent="0.15"/>
    <row r="400" ht="8.1" hidden="1" customHeight="1" x14ac:dyDescent="0.15"/>
    <row r="401" ht="8.1" hidden="1" customHeight="1" x14ac:dyDescent="0.15"/>
    <row r="402" ht="8.1" hidden="1" customHeight="1" x14ac:dyDescent="0.15"/>
    <row r="403" ht="8.1" hidden="1" customHeight="1" x14ac:dyDescent="0.15"/>
    <row r="404" ht="8.1" hidden="1" customHeight="1" x14ac:dyDescent="0.15"/>
    <row r="405" ht="8.1" hidden="1" customHeight="1" x14ac:dyDescent="0.15"/>
    <row r="406" ht="8.1" hidden="1" customHeight="1" x14ac:dyDescent="0.15"/>
    <row r="407" ht="8.1" hidden="1" customHeight="1" x14ac:dyDescent="0.15"/>
    <row r="408" ht="8.1" hidden="1" customHeight="1" x14ac:dyDescent="0.15"/>
    <row r="409" ht="8.1" hidden="1" customHeight="1" x14ac:dyDescent="0.15"/>
    <row r="410" ht="8.1" hidden="1" customHeight="1" x14ac:dyDescent="0.15"/>
    <row r="411" ht="8.1" hidden="1" customHeight="1" x14ac:dyDescent="0.15"/>
    <row r="412" ht="8.1" hidden="1" customHeight="1" x14ac:dyDescent="0.15"/>
    <row r="413" ht="8.1" hidden="1" customHeight="1" x14ac:dyDescent="0.15"/>
    <row r="414" ht="8.1" hidden="1" customHeight="1" x14ac:dyDescent="0.15"/>
    <row r="415" ht="8.1" hidden="1" customHeight="1" x14ac:dyDescent="0.15"/>
    <row r="416" ht="8.1" hidden="1" customHeight="1" x14ac:dyDescent="0.15"/>
    <row r="417" ht="8.1" hidden="1" customHeight="1" x14ac:dyDescent="0.15"/>
    <row r="418" ht="8.1" hidden="1" customHeight="1" x14ac:dyDescent="0.15"/>
    <row r="419" ht="8.1" hidden="1" customHeight="1" x14ac:dyDescent="0.15"/>
    <row r="420" ht="8.1" hidden="1" customHeight="1" x14ac:dyDescent="0.15"/>
    <row r="421" ht="8.1" hidden="1" customHeight="1" x14ac:dyDescent="0.15"/>
    <row r="422" ht="8.1" hidden="1" customHeight="1" x14ac:dyDescent="0.15"/>
    <row r="423" ht="8.1" hidden="1" customHeight="1" x14ac:dyDescent="0.15"/>
    <row r="424" ht="8.1" hidden="1" customHeight="1" x14ac:dyDescent="0.15"/>
    <row r="425" ht="8.1" hidden="1" customHeight="1" x14ac:dyDescent="0.15"/>
    <row r="426" ht="8.1" hidden="1" customHeight="1" x14ac:dyDescent="0.15"/>
    <row r="427" ht="8.1" hidden="1" customHeight="1" x14ac:dyDescent="0.15"/>
    <row r="428" ht="8.1" hidden="1" customHeight="1" x14ac:dyDescent="0.15"/>
    <row r="429" ht="8.1" hidden="1" customHeight="1" x14ac:dyDescent="0.15"/>
    <row r="430" ht="8.1" hidden="1" customHeight="1" x14ac:dyDescent="0.15"/>
    <row r="431" ht="8.1" hidden="1" customHeight="1" x14ac:dyDescent="0.15"/>
    <row r="432" ht="8.1" hidden="1" customHeight="1" x14ac:dyDescent="0.15"/>
    <row r="433" ht="8.1" hidden="1" customHeight="1" x14ac:dyDescent="0.15"/>
    <row r="434" ht="8.1" hidden="1" customHeight="1" x14ac:dyDescent="0.15"/>
    <row r="435" ht="8.1" hidden="1" customHeight="1" x14ac:dyDescent="0.15"/>
    <row r="436" ht="8.1" hidden="1" customHeight="1" x14ac:dyDescent="0.15"/>
    <row r="437" ht="8.1" hidden="1" customHeight="1" x14ac:dyDescent="0.15"/>
    <row r="438" ht="8.1" hidden="1" customHeight="1" x14ac:dyDescent="0.15"/>
    <row r="439" ht="8.1" hidden="1" customHeight="1" x14ac:dyDescent="0.15"/>
    <row r="440" ht="8.1" hidden="1" customHeight="1" x14ac:dyDescent="0.15"/>
    <row r="441" ht="8.1" hidden="1" customHeight="1" x14ac:dyDescent="0.15"/>
    <row r="442" ht="8.1" hidden="1" customHeight="1" x14ac:dyDescent="0.15"/>
    <row r="443" ht="8.1" hidden="1" customHeight="1" x14ac:dyDescent="0.15"/>
    <row r="444" ht="8.1" hidden="1" customHeight="1" x14ac:dyDescent="0.15"/>
    <row r="445" ht="8.1" hidden="1" customHeight="1" x14ac:dyDescent="0.15"/>
    <row r="446" ht="8.1" hidden="1" customHeight="1" x14ac:dyDescent="0.15"/>
    <row r="447" ht="8.1" hidden="1" customHeight="1" x14ac:dyDescent="0.15"/>
    <row r="448" ht="8.1" hidden="1" customHeight="1" x14ac:dyDescent="0.15"/>
    <row r="449" ht="8.1" hidden="1" customHeight="1" x14ac:dyDescent="0.15"/>
    <row r="450" ht="8.1" hidden="1" customHeight="1" x14ac:dyDescent="0.15"/>
    <row r="451" ht="8.1" hidden="1" customHeight="1" x14ac:dyDescent="0.15"/>
    <row r="452" ht="8.1" hidden="1" customHeight="1" x14ac:dyDescent="0.15"/>
    <row r="453" ht="8.1" hidden="1" customHeight="1" x14ac:dyDescent="0.15"/>
    <row r="454" ht="8.1" hidden="1" customHeight="1" x14ac:dyDescent="0.15"/>
    <row r="455" ht="8.1" hidden="1" customHeight="1" x14ac:dyDescent="0.15"/>
    <row r="456" ht="8.1" hidden="1" customHeight="1" x14ac:dyDescent="0.15"/>
    <row r="457" ht="8.1" hidden="1" customHeight="1" x14ac:dyDescent="0.15"/>
    <row r="458" ht="8.1" hidden="1" customHeight="1" x14ac:dyDescent="0.15"/>
    <row r="459" ht="8.1" hidden="1" customHeight="1" x14ac:dyDescent="0.15"/>
    <row r="460" ht="8.1" hidden="1" customHeight="1" x14ac:dyDescent="0.15"/>
    <row r="461" ht="8.1" hidden="1" customHeight="1" x14ac:dyDescent="0.15"/>
    <row r="462" ht="8.1" hidden="1" customHeight="1" x14ac:dyDescent="0.15"/>
    <row r="463" ht="8.1" hidden="1" customHeight="1" x14ac:dyDescent="0.15"/>
    <row r="464" ht="8.1" hidden="1" customHeight="1" x14ac:dyDescent="0.15"/>
    <row r="465" ht="8.1" hidden="1" customHeight="1" x14ac:dyDescent="0.15"/>
    <row r="466" ht="8.1" hidden="1" customHeight="1" x14ac:dyDescent="0.15"/>
    <row r="467" ht="8.1" hidden="1" customHeight="1" x14ac:dyDescent="0.15"/>
    <row r="468" ht="8.1" hidden="1" customHeight="1" x14ac:dyDescent="0.15"/>
    <row r="469" ht="8.1" hidden="1" customHeight="1" x14ac:dyDescent="0.15"/>
    <row r="470" ht="8.1" hidden="1" customHeight="1" x14ac:dyDescent="0.15"/>
    <row r="471" ht="8.1" hidden="1" customHeight="1" x14ac:dyDescent="0.15"/>
    <row r="472" ht="8.1" hidden="1" customHeight="1" x14ac:dyDescent="0.15"/>
    <row r="473" ht="8.1" hidden="1" customHeight="1" x14ac:dyDescent="0.15"/>
    <row r="474" ht="8.1" hidden="1" customHeight="1" x14ac:dyDescent="0.15"/>
    <row r="475" ht="8.1" hidden="1" customHeight="1" x14ac:dyDescent="0.15"/>
    <row r="476" ht="8.1" hidden="1" customHeight="1" x14ac:dyDescent="0.15"/>
    <row r="477" ht="8.1" hidden="1" customHeight="1" x14ac:dyDescent="0.15"/>
    <row r="478" ht="8.1" hidden="1" customHeight="1" x14ac:dyDescent="0.15"/>
    <row r="479" ht="8.1" hidden="1" customHeight="1" x14ac:dyDescent="0.15"/>
    <row r="480" ht="8.1" hidden="1" customHeight="1" x14ac:dyDescent="0.15"/>
    <row r="481" ht="8.1" hidden="1" customHeight="1" x14ac:dyDescent="0.15"/>
    <row r="482" ht="8.1" hidden="1" customHeight="1" x14ac:dyDescent="0.15"/>
    <row r="483" ht="8.1" hidden="1" customHeight="1" x14ac:dyDescent="0.15"/>
    <row r="484" ht="8.1" hidden="1" customHeight="1" x14ac:dyDescent="0.15"/>
    <row r="485" ht="8.1" hidden="1" customHeight="1" x14ac:dyDescent="0.15"/>
    <row r="486" ht="8.1" hidden="1" customHeight="1" x14ac:dyDescent="0.15"/>
    <row r="487" ht="8.1" hidden="1" customHeight="1" x14ac:dyDescent="0.15"/>
    <row r="488" ht="8.1" hidden="1" customHeight="1" x14ac:dyDescent="0.15"/>
    <row r="489" ht="8.1" hidden="1" customHeight="1" x14ac:dyDescent="0.15"/>
    <row r="490" ht="8.1" hidden="1" customHeight="1" x14ac:dyDescent="0.15"/>
    <row r="491" ht="8.1" hidden="1" customHeight="1" x14ac:dyDescent="0.15"/>
    <row r="492" ht="8.1" hidden="1" customHeight="1" x14ac:dyDescent="0.15"/>
    <row r="493" ht="8.1" hidden="1" customHeight="1" x14ac:dyDescent="0.15"/>
    <row r="494" ht="8.1" hidden="1" customHeight="1" x14ac:dyDescent="0.15"/>
    <row r="495" ht="8.1" hidden="1" customHeight="1" x14ac:dyDescent="0.15"/>
    <row r="496" ht="8.1" hidden="1" customHeight="1" x14ac:dyDescent="0.15"/>
    <row r="497" ht="8.1" hidden="1" customHeight="1" x14ac:dyDescent="0.15"/>
    <row r="498" ht="8.1" hidden="1" customHeight="1" x14ac:dyDescent="0.15"/>
    <row r="499" ht="8.1" hidden="1" customHeight="1" x14ac:dyDescent="0.15"/>
    <row r="500" ht="8.1" hidden="1" customHeight="1" x14ac:dyDescent="0.15"/>
    <row r="501" ht="8.1" hidden="1" customHeight="1" x14ac:dyDescent="0.15"/>
    <row r="502" ht="8.1" hidden="1" customHeight="1" x14ac:dyDescent="0.15"/>
    <row r="503" ht="8.1" hidden="1" customHeight="1" x14ac:dyDescent="0.15"/>
    <row r="504" ht="8.1" hidden="1" customHeight="1" x14ac:dyDescent="0.15"/>
    <row r="505" ht="8.1" hidden="1" customHeight="1" x14ac:dyDescent="0.15"/>
    <row r="506" ht="8.1" hidden="1" customHeight="1" x14ac:dyDescent="0.15"/>
    <row r="507" ht="8.1" hidden="1" customHeight="1" x14ac:dyDescent="0.15"/>
    <row r="508" ht="8.1" hidden="1" customHeight="1" x14ac:dyDescent="0.15"/>
    <row r="509" ht="8.1" hidden="1" customHeight="1" x14ac:dyDescent="0.15"/>
    <row r="510" ht="8.1" hidden="1" customHeight="1" x14ac:dyDescent="0.15"/>
    <row r="511" ht="8.1" hidden="1" customHeight="1" x14ac:dyDescent="0.15"/>
    <row r="512" ht="8.1" hidden="1" customHeight="1" x14ac:dyDescent="0.15"/>
    <row r="513" ht="8.1" hidden="1" customHeight="1" x14ac:dyDescent="0.15"/>
    <row r="514" ht="8.1" hidden="1" customHeight="1" x14ac:dyDescent="0.15"/>
    <row r="515" ht="8.1" hidden="1" customHeight="1" x14ac:dyDescent="0.15"/>
    <row r="516" ht="8.1" hidden="1" customHeight="1" x14ac:dyDescent="0.15"/>
    <row r="517" ht="8.1" hidden="1" customHeight="1" x14ac:dyDescent="0.15"/>
    <row r="518" ht="8.1" hidden="1" customHeight="1" x14ac:dyDescent="0.15"/>
    <row r="519" ht="8.1" hidden="1" customHeight="1" x14ac:dyDescent="0.15"/>
    <row r="520" ht="8.1" hidden="1" customHeight="1" x14ac:dyDescent="0.15"/>
    <row r="521" ht="8.1" hidden="1" customHeight="1" x14ac:dyDescent="0.15"/>
    <row r="522" ht="8.1" hidden="1" customHeight="1" x14ac:dyDescent="0.15"/>
    <row r="523" ht="8.1" hidden="1" customHeight="1" x14ac:dyDescent="0.15"/>
    <row r="524" ht="8.1" hidden="1" customHeight="1" x14ac:dyDescent="0.15"/>
    <row r="525" ht="8.1" hidden="1" customHeight="1" x14ac:dyDescent="0.15"/>
    <row r="526" ht="8.1" hidden="1" customHeight="1" x14ac:dyDescent="0.15"/>
    <row r="527" ht="8.1" hidden="1" customHeight="1" x14ac:dyDescent="0.15"/>
    <row r="528" ht="8.1" hidden="1" customHeight="1" x14ac:dyDescent="0.15"/>
    <row r="529" ht="8.1" hidden="1" customHeight="1" x14ac:dyDescent="0.15"/>
    <row r="530" ht="8.1" hidden="1" customHeight="1" x14ac:dyDescent="0.15"/>
    <row r="531" ht="8.1" hidden="1" customHeight="1" x14ac:dyDescent="0.15"/>
    <row r="532" ht="8.1" hidden="1" customHeight="1" x14ac:dyDescent="0.15"/>
    <row r="533" ht="8.1" hidden="1" customHeight="1" x14ac:dyDescent="0.15"/>
    <row r="534" ht="8.1" hidden="1" customHeight="1" x14ac:dyDescent="0.15"/>
    <row r="535" ht="8.1" hidden="1" customHeight="1" x14ac:dyDescent="0.15"/>
    <row r="536" ht="8.1" hidden="1" customHeight="1" x14ac:dyDescent="0.15"/>
    <row r="537" ht="8.1" hidden="1" customHeight="1" x14ac:dyDescent="0.15"/>
    <row r="538" ht="8.1" hidden="1" customHeight="1" x14ac:dyDescent="0.15"/>
    <row r="539" ht="8.1" hidden="1" customHeight="1" x14ac:dyDescent="0.15"/>
    <row r="540" ht="8.1" hidden="1" customHeight="1" x14ac:dyDescent="0.15"/>
    <row r="541" ht="8.1" hidden="1" customHeight="1" x14ac:dyDescent="0.15"/>
    <row r="542" ht="8.1" hidden="1" customHeight="1" x14ac:dyDescent="0.15"/>
    <row r="543" ht="8.1" hidden="1" customHeight="1" x14ac:dyDescent="0.15"/>
    <row r="544" ht="8.1" hidden="1" customHeight="1" x14ac:dyDescent="0.15"/>
    <row r="545" ht="8.1" hidden="1" customHeight="1" x14ac:dyDescent="0.15"/>
    <row r="546" ht="8.1" hidden="1" customHeight="1" x14ac:dyDescent="0.15"/>
    <row r="547" ht="8.1" hidden="1" customHeight="1" x14ac:dyDescent="0.15"/>
    <row r="548" ht="8.1" hidden="1" customHeight="1" x14ac:dyDescent="0.15"/>
    <row r="549" ht="8.1" hidden="1" customHeight="1" x14ac:dyDescent="0.15"/>
    <row r="550" ht="8.1" hidden="1" customHeight="1" x14ac:dyDescent="0.15"/>
    <row r="551" ht="8.1" hidden="1" customHeight="1" x14ac:dyDescent="0.15"/>
    <row r="552" ht="8.1" hidden="1" customHeight="1" x14ac:dyDescent="0.15"/>
    <row r="553" ht="8.1" hidden="1" customHeight="1" x14ac:dyDescent="0.15"/>
    <row r="554" ht="8.1" hidden="1" customHeight="1" x14ac:dyDescent="0.15"/>
    <row r="555" ht="8.1" hidden="1" customHeight="1" x14ac:dyDescent="0.15"/>
    <row r="556" ht="8.1" hidden="1" customHeight="1" x14ac:dyDescent="0.15"/>
    <row r="557" ht="8.1" hidden="1" customHeight="1" x14ac:dyDescent="0.15"/>
    <row r="558" ht="8.1" hidden="1" customHeight="1" x14ac:dyDescent="0.15"/>
    <row r="559" ht="8.1" hidden="1" customHeight="1" x14ac:dyDescent="0.15"/>
    <row r="560" ht="8.1" hidden="1" customHeight="1" x14ac:dyDescent="0.15"/>
    <row r="561" ht="8.1" hidden="1" customHeight="1" x14ac:dyDescent="0.15"/>
    <row r="562" ht="8.1" hidden="1" customHeight="1" x14ac:dyDescent="0.15"/>
    <row r="563" ht="8.1" hidden="1" customHeight="1" x14ac:dyDescent="0.15"/>
    <row r="564" ht="8.1" hidden="1" customHeight="1" x14ac:dyDescent="0.15"/>
    <row r="565" ht="8.1" hidden="1" customHeight="1" x14ac:dyDescent="0.15"/>
    <row r="566" ht="8.1" hidden="1" customHeight="1" x14ac:dyDescent="0.15"/>
    <row r="567" ht="8.1" hidden="1" customHeight="1" x14ac:dyDescent="0.15"/>
    <row r="568" ht="8.1" hidden="1" customHeight="1" x14ac:dyDescent="0.15"/>
    <row r="569" ht="8.1" hidden="1" customHeight="1" x14ac:dyDescent="0.15"/>
    <row r="570" ht="8.1" hidden="1" customHeight="1" x14ac:dyDescent="0.15"/>
    <row r="571" ht="8.1" hidden="1" customHeight="1" x14ac:dyDescent="0.15"/>
    <row r="572" ht="8.1" hidden="1" customHeight="1" x14ac:dyDescent="0.15"/>
    <row r="573" ht="8.1" hidden="1" customHeight="1" x14ac:dyDescent="0.15"/>
    <row r="574" ht="8.1" hidden="1" customHeight="1" x14ac:dyDescent="0.15"/>
    <row r="575" ht="8.1" hidden="1" customHeight="1" x14ac:dyDescent="0.15"/>
    <row r="576" ht="8.1" hidden="1" customHeight="1" x14ac:dyDescent="0.15"/>
    <row r="577" ht="8.1" hidden="1" customHeight="1" x14ac:dyDescent="0.15"/>
    <row r="578" ht="8.1" hidden="1" customHeight="1" x14ac:dyDescent="0.15"/>
    <row r="579" ht="8.1" hidden="1" customHeight="1" x14ac:dyDescent="0.15"/>
    <row r="580" ht="8.1" hidden="1" customHeight="1" x14ac:dyDescent="0.15"/>
    <row r="581" ht="8.1" hidden="1" customHeight="1" x14ac:dyDescent="0.15"/>
    <row r="582" ht="8.1" hidden="1" customHeight="1" x14ac:dyDescent="0.15"/>
    <row r="583" ht="8.1" hidden="1" customHeight="1" x14ac:dyDescent="0.15"/>
    <row r="584" ht="8.1" hidden="1" customHeight="1" x14ac:dyDescent="0.15"/>
    <row r="585" ht="8.1" hidden="1" customHeight="1" x14ac:dyDescent="0.15"/>
    <row r="586" ht="8.1" hidden="1" customHeight="1" x14ac:dyDescent="0.15"/>
    <row r="587" ht="8.1" hidden="1" customHeight="1" x14ac:dyDescent="0.15"/>
    <row r="588" ht="8.1" hidden="1" customHeight="1" x14ac:dyDescent="0.15"/>
    <row r="589" ht="8.1" hidden="1" customHeight="1" x14ac:dyDescent="0.15"/>
    <row r="590" ht="8.1" hidden="1" customHeight="1" x14ac:dyDescent="0.15"/>
    <row r="591" ht="8.1" hidden="1" customHeight="1" x14ac:dyDescent="0.15"/>
    <row r="592" ht="8.1" hidden="1" customHeight="1" x14ac:dyDescent="0.15"/>
    <row r="593" ht="8.1" hidden="1" customHeight="1" x14ac:dyDescent="0.15"/>
    <row r="594" ht="8.1" hidden="1" customHeight="1" x14ac:dyDescent="0.15"/>
    <row r="595" ht="8.1" hidden="1" customHeight="1" x14ac:dyDescent="0.15"/>
    <row r="596" ht="8.1" hidden="1" customHeight="1" x14ac:dyDescent="0.15"/>
    <row r="597" ht="8.1" hidden="1" customHeight="1" x14ac:dyDescent="0.15"/>
    <row r="598" ht="8.1" hidden="1" customHeight="1" x14ac:dyDescent="0.15"/>
    <row r="599" ht="8.1" hidden="1" customHeight="1" x14ac:dyDescent="0.15"/>
    <row r="600" ht="8.1" hidden="1" customHeight="1" x14ac:dyDescent="0.15"/>
    <row r="601" ht="8.1" hidden="1" customHeight="1" x14ac:dyDescent="0.15"/>
    <row r="602" ht="8.1" hidden="1" customHeight="1" x14ac:dyDescent="0.15"/>
    <row r="603" ht="8.1" hidden="1" customHeight="1" x14ac:dyDescent="0.15"/>
    <row r="604" ht="8.1" hidden="1" customHeight="1" x14ac:dyDescent="0.15"/>
    <row r="605" ht="8.1" hidden="1" customHeight="1" x14ac:dyDescent="0.15"/>
    <row r="606" ht="8.1" hidden="1" customHeight="1" x14ac:dyDescent="0.15"/>
    <row r="607" ht="8.1" hidden="1" customHeight="1" x14ac:dyDescent="0.15"/>
    <row r="608" ht="8.1" hidden="1" customHeight="1" x14ac:dyDescent="0.15"/>
    <row r="609" ht="8.1" hidden="1" customHeight="1" x14ac:dyDescent="0.15"/>
    <row r="610" ht="8.1" hidden="1" customHeight="1" x14ac:dyDescent="0.15"/>
    <row r="611" ht="8.1" hidden="1" customHeight="1" x14ac:dyDescent="0.15"/>
    <row r="612" ht="8.1" hidden="1" customHeight="1" x14ac:dyDescent="0.15"/>
    <row r="613" ht="8.1" hidden="1" customHeight="1" x14ac:dyDescent="0.15"/>
    <row r="614" ht="8.1" hidden="1" customHeight="1" x14ac:dyDescent="0.15"/>
    <row r="615" ht="8.1" hidden="1" customHeight="1" x14ac:dyDescent="0.15"/>
    <row r="616" ht="8.1" hidden="1" customHeight="1" x14ac:dyDescent="0.15"/>
    <row r="617" ht="8.1" hidden="1" customHeight="1" x14ac:dyDescent="0.15"/>
    <row r="618" ht="8.1" hidden="1" customHeight="1" x14ac:dyDescent="0.15"/>
    <row r="619" ht="8.1" hidden="1" customHeight="1" x14ac:dyDescent="0.15"/>
    <row r="620" ht="8.1" hidden="1" customHeight="1" x14ac:dyDescent="0.15"/>
    <row r="621" ht="8.1" hidden="1" customHeight="1" x14ac:dyDescent="0.15"/>
    <row r="622" ht="8.1" hidden="1" customHeight="1" x14ac:dyDescent="0.15"/>
    <row r="623" ht="8.1" hidden="1" customHeight="1" x14ac:dyDescent="0.15"/>
    <row r="624" ht="8.1" hidden="1" customHeight="1" x14ac:dyDescent="0.15"/>
    <row r="625" ht="8.1" hidden="1" customHeight="1" x14ac:dyDescent="0.15"/>
    <row r="626" ht="8.1" hidden="1" customHeight="1" x14ac:dyDescent="0.15"/>
    <row r="627" ht="8.1" hidden="1" customHeight="1" x14ac:dyDescent="0.15"/>
    <row r="628" ht="8.1" hidden="1" customHeight="1" x14ac:dyDescent="0.15"/>
    <row r="629" ht="8.1" hidden="1" customHeight="1" x14ac:dyDescent="0.15"/>
    <row r="630" ht="8.1" hidden="1" customHeight="1" x14ac:dyDescent="0.15"/>
    <row r="631" ht="8.1" hidden="1" customHeight="1" x14ac:dyDescent="0.15"/>
    <row r="632" ht="8.1" hidden="1" customHeight="1" x14ac:dyDescent="0.15"/>
    <row r="633" ht="8.1" hidden="1" customHeight="1" x14ac:dyDescent="0.15"/>
    <row r="634" ht="8.1" hidden="1" customHeight="1" x14ac:dyDescent="0.15"/>
    <row r="635" ht="8.1" hidden="1" customHeight="1" x14ac:dyDescent="0.15"/>
    <row r="636" ht="8.1" hidden="1" customHeight="1" x14ac:dyDescent="0.15"/>
    <row r="637" ht="8.1" hidden="1" customHeight="1" x14ac:dyDescent="0.15"/>
    <row r="638" ht="8.1" hidden="1" customHeight="1" x14ac:dyDescent="0.15"/>
    <row r="639" ht="8.1" hidden="1" customHeight="1" x14ac:dyDescent="0.15"/>
    <row r="640" ht="8.1" hidden="1" customHeight="1" x14ac:dyDescent="0.15"/>
    <row r="641" ht="8.1" hidden="1" customHeight="1" x14ac:dyDescent="0.15"/>
    <row r="642" ht="8.1" hidden="1" customHeight="1" x14ac:dyDescent="0.15"/>
    <row r="643" ht="8.1" hidden="1" customHeight="1" x14ac:dyDescent="0.15"/>
    <row r="644" ht="8.1" hidden="1" customHeight="1" x14ac:dyDescent="0.15"/>
    <row r="645" ht="8.1" hidden="1" customHeight="1" x14ac:dyDescent="0.15"/>
    <row r="646" ht="8.1" hidden="1" customHeight="1" x14ac:dyDescent="0.15"/>
    <row r="647" ht="8.1" hidden="1" customHeight="1" x14ac:dyDescent="0.15"/>
    <row r="648" ht="8.1" hidden="1" customHeight="1" x14ac:dyDescent="0.15"/>
    <row r="649" ht="8.1" hidden="1" customHeight="1" x14ac:dyDescent="0.15"/>
    <row r="650" ht="8.1" hidden="1" customHeight="1" x14ac:dyDescent="0.15"/>
    <row r="651" ht="8.1" hidden="1" customHeight="1" x14ac:dyDescent="0.15"/>
    <row r="652" ht="8.1" hidden="1" customHeight="1" x14ac:dyDescent="0.15"/>
    <row r="653" ht="8.1" hidden="1" customHeight="1" x14ac:dyDescent="0.15"/>
    <row r="654" ht="8.1" hidden="1" customHeight="1" x14ac:dyDescent="0.15"/>
    <row r="655" ht="8.1" hidden="1" customHeight="1" x14ac:dyDescent="0.15"/>
    <row r="656" ht="8.1" hidden="1" customHeight="1" x14ac:dyDescent="0.15"/>
    <row r="657" ht="8.1" hidden="1" customHeight="1" x14ac:dyDescent="0.15"/>
    <row r="658" ht="8.1" hidden="1" customHeight="1" x14ac:dyDescent="0.15"/>
    <row r="659" ht="8.1" hidden="1" customHeight="1" x14ac:dyDescent="0.15"/>
    <row r="660" ht="8.1" hidden="1" customHeight="1" x14ac:dyDescent="0.15"/>
    <row r="661" ht="8.1" hidden="1" customHeight="1" x14ac:dyDescent="0.15"/>
    <row r="662" ht="8.1" hidden="1" customHeight="1" x14ac:dyDescent="0.15"/>
    <row r="663" ht="8.1" hidden="1" customHeight="1" x14ac:dyDescent="0.15"/>
    <row r="664" ht="8.1" hidden="1" customHeight="1" x14ac:dyDescent="0.15"/>
    <row r="665" ht="8.1" hidden="1" customHeight="1" x14ac:dyDescent="0.15"/>
    <row r="666" ht="8.1" hidden="1" customHeight="1" x14ac:dyDescent="0.15"/>
    <row r="667" ht="8.1" hidden="1" customHeight="1" x14ac:dyDescent="0.15"/>
    <row r="668" ht="8.1" hidden="1" customHeight="1" x14ac:dyDescent="0.15"/>
    <row r="669" ht="8.1" hidden="1" customHeight="1" x14ac:dyDescent="0.15"/>
    <row r="670" ht="8.1" hidden="1" customHeight="1" x14ac:dyDescent="0.15"/>
    <row r="671" ht="8.1" hidden="1" customHeight="1" x14ac:dyDescent="0.15"/>
    <row r="672" ht="8.1" hidden="1" customHeight="1" x14ac:dyDescent="0.15"/>
    <row r="673" ht="8.1" hidden="1" customHeight="1" x14ac:dyDescent="0.15"/>
    <row r="674" ht="8.1" hidden="1" customHeight="1" x14ac:dyDescent="0.15"/>
    <row r="675" ht="8.1" hidden="1" customHeight="1" x14ac:dyDescent="0.15"/>
    <row r="676" ht="8.1" hidden="1" customHeight="1" x14ac:dyDescent="0.15"/>
    <row r="677" ht="8.1" hidden="1" customHeight="1" x14ac:dyDescent="0.15"/>
    <row r="678" ht="8.1" hidden="1" customHeight="1" x14ac:dyDescent="0.15"/>
    <row r="679" ht="8.1" hidden="1" customHeight="1" x14ac:dyDescent="0.15"/>
    <row r="680" ht="8.1" hidden="1" customHeight="1" x14ac:dyDescent="0.15"/>
    <row r="681" ht="8.1" hidden="1" customHeight="1" x14ac:dyDescent="0.15"/>
    <row r="682" ht="8.1" hidden="1" customHeight="1" x14ac:dyDescent="0.15"/>
    <row r="683" ht="8.1" hidden="1" customHeight="1" x14ac:dyDescent="0.15"/>
    <row r="684" ht="8.1" hidden="1" customHeight="1" x14ac:dyDescent="0.15"/>
    <row r="685" ht="8.1" hidden="1" customHeight="1" x14ac:dyDescent="0.15"/>
    <row r="686" ht="8.1" hidden="1" customHeight="1" x14ac:dyDescent="0.15"/>
    <row r="687" ht="8.1" hidden="1" customHeight="1" x14ac:dyDescent="0.15"/>
    <row r="688" ht="8.1" hidden="1" customHeight="1" x14ac:dyDescent="0.15"/>
    <row r="689" ht="8.1" hidden="1" customHeight="1" x14ac:dyDescent="0.15"/>
    <row r="690" ht="8.1" hidden="1" customHeight="1" x14ac:dyDescent="0.15"/>
    <row r="691" ht="8.1" hidden="1" customHeight="1" x14ac:dyDescent="0.15"/>
    <row r="692" ht="8.1" hidden="1" customHeight="1" x14ac:dyDescent="0.15"/>
    <row r="693" ht="8.1" hidden="1" customHeight="1" x14ac:dyDescent="0.15"/>
    <row r="694" ht="8.1" hidden="1" customHeight="1" x14ac:dyDescent="0.15"/>
    <row r="695" ht="8.1" hidden="1" customHeight="1" x14ac:dyDescent="0.15"/>
    <row r="696" ht="8.1" hidden="1" customHeight="1" x14ac:dyDescent="0.15"/>
    <row r="697" ht="8.1" hidden="1" customHeight="1" x14ac:dyDescent="0.15"/>
    <row r="698" ht="8.1" hidden="1" customHeight="1" x14ac:dyDescent="0.15"/>
    <row r="699" ht="8.1" hidden="1" customHeight="1" x14ac:dyDescent="0.15"/>
    <row r="700" ht="8.1" hidden="1" customHeight="1" x14ac:dyDescent="0.15"/>
    <row r="701" ht="8.1" hidden="1" customHeight="1" x14ac:dyDescent="0.15"/>
    <row r="702" ht="8.1" hidden="1" customHeight="1" x14ac:dyDescent="0.15"/>
    <row r="703" ht="8.1" hidden="1" customHeight="1" x14ac:dyDescent="0.15"/>
    <row r="704" ht="8.1" hidden="1" customHeight="1" x14ac:dyDescent="0.15"/>
    <row r="705" ht="8.1" hidden="1" customHeight="1" x14ac:dyDescent="0.15"/>
    <row r="706" ht="8.1" hidden="1" customHeight="1" x14ac:dyDescent="0.15"/>
    <row r="707" ht="8.1" hidden="1" customHeight="1" x14ac:dyDescent="0.15"/>
    <row r="708" ht="8.1" hidden="1" customHeight="1" x14ac:dyDescent="0.15"/>
    <row r="709" ht="8.1" hidden="1" customHeight="1" x14ac:dyDescent="0.15"/>
    <row r="710" ht="8.1" hidden="1" customHeight="1" x14ac:dyDescent="0.15"/>
    <row r="711" ht="8.1" hidden="1" customHeight="1" x14ac:dyDescent="0.15"/>
    <row r="712" ht="8.1" hidden="1" customHeight="1" x14ac:dyDescent="0.15"/>
    <row r="713" ht="8.1" hidden="1" customHeight="1" x14ac:dyDescent="0.15"/>
    <row r="714" ht="8.1" hidden="1" customHeight="1" x14ac:dyDescent="0.15"/>
    <row r="715" ht="8.1" hidden="1" customHeight="1" x14ac:dyDescent="0.15"/>
    <row r="716" ht="8.1" hidden="1" customHeight="1" x14ac:dyDescent="0.15"/>
    <row r="717" ht="8.1" hidden="1" customHeight="1" x14ac:dyDescent="0.15"/>
    <row r="718" ht="8.1" hidden="1" customHeight="1" x14ac:dyDescent="0.15"/>
    <row r="719" ht="8.1" hidden="1" customHeight="1" x14ac:dyDescent="0.15"/>
    <row r="720" ht="8.1" hidden="1" customHeight="1" x14ac:dyDescent="0.15"/>
    <row r="721" ht="8.1" hidden="1" customHeight="1" x14ac:dyDescent="0.15"/>
    <row r="722" ht="8.1" hidden="1" customHeight="1" x14ac:dyDescent="0.15"/>
    <row r="723" ht="8.1" hidden="1" customHeight="1" x14ac:dyDescent="0.15"/>
    <row r="724" ht="8.1" hidden="1" customHeight="1" x14ac:dyDescent="0.15"/>
    <row r="725" ht="8.1" hidden="1" customHeight="1" x14ac:dyDescent="0.15"/>
    <row r="726" ht="8.1" hidden="1" customHeight="1" x14ac:dyDescent="0.15"/>
    <row r="727" ht="8.1" hidden="1" customHeight="1" x14ac:dyDescent="0.15"/>
    <row r="728" ht="8.1" hidden="1" customHeight="1" x14ac:dyDescent="0.15"/>
    <row r="729" ht="8.1" hidden="1" customHeight="1" x14ac:dyDescent="0.15"/>
    <row r="730" ht="8.1" hidden="1" customHeight="1" x14ac:dyDescent="0.15"/>
    <row r="731" ht="8.1" hidden="1" customHeight="1" x14ac:dyDescent="0.15"/>
    <row r="732" ht="8.1" hidden="1" customHeight="1" x14ac:dyDescent="0.15"/>
    <row r="733" ht="8.1" hidden="1" customHeight="1" x14ac:dyDescent="0.15"/>
    <row r="734" ht="8.1" hidden="1" customHeight="1" x14ac:dyDescent="0.15"/>
    <row r="735" ht="8.1" hidden="1" customHeight="1" x14ac:dyDescent="0.15"/>
    <row r="736" ht="8.1" hidden="1" customHeight="1" x14ac:dyDescent="0.15"/>
    <row r="737" ht="8.1" hidden="1" customHeight="1" x14ac:dyDescent="0.15"/>
    <row r="738" ht="8.1" hidden="1" customHeight="1" x14ac:dyDescent="0.15"/>
    <row r="739" ht="8.1" hidden="1" customHeight="1" x14ac:dyDescent="0.15"/>
    <row r="740" ht="8.1" hidden="1" customHeight="1" x14ac:dyDescent="0.15"/>
    <row r="741" ht="8.1" hidden="1" customHeight="1" x14ac:dyDescent="0.15"/>
    <row r="742" ht="8.1" hidden="1" customHeight="1" x14ac:dyDescent="0.15"/>
    <row r="743" ht="8.1" hidden="1" customHeight="1" x14ac:dyDescent="0.15"/>
    <row r="744" ht="8.1" hidden="1" customHeight="1" x14ac:dyDescent="0.15"/>
    <row r="745" ht="8.1" hidden="1" customHeight="1" x14ac:dyDescent="0.15"/>
    <row r="746" ht="8.1" hidden="1" customHeight="1" x14ac:dyDescent="0.15"/>
    <row r="747" ht="8.1" hidden="1" customHeight="1" x14ac:dyDescent="0.15"/>
    <row r="748" ht="8.1" hidden="1" customHeight="1" x14ac:dyDescent="0.15"/>
    <row r="749" ht="8.1" hidden="1" customHeight="1" x14ac:dyDescent="0.15"/>
    <row r="750" ht="8.1" hidden="1" customHeight="1" x14ac:dyDescent="0.15"/>
    <row r="751" ht="8.1" hidden="1" customHeight="1" x14ac:dyDescent="0.15"/>
    <row r="752" ht="8.1" hidden="1" customHeight="1" x14ac:dyDescent="0.15"/>
    <row r="753" ht="8.1" hidden="1" customHeight="1" x14ac:dyDescent="0.15"/>
    <row r="754" ht="8.1" hidden="1" customHeight="1" x14ac:dyDescent="0.15"/>
    <row r="755" ht="8.1" hidden="1" customHeight="1" x14ac:dyDescent="0.15"/>
    <row r="756" ht="8.1" hidden="1" customHeight="1" x14ac:dyDescent="0.15"/>
    <row r="757" ht="8.1" hidden="1" customHeight="1" x14ac:dyDescent="0.15"/>
    <row r="758" ht="8.1" hidden="1" customHeight="1" x14ac:dyDescent="0.15"/>
    <row r="759" ht="8.1" hidden="1" customHeight="1" x14ac:dyDescent="0.15"/>
    <row r="760" ht="8.1" hidden="1" customHeight="1" x14ac:dyDescent="0.15"/>
    <row r="761" ht="8.1" hidden="1" customHeight="1" x14ac:dyDescent="0.15"/>
    <row r="762" ht="8.1" hidden="1" customHeight="1" x14ac:dyDescent="0.15"/>
    <row r="763" ht="8.1" hidden="1" customHeight="1" x14ac:dyDescent="0.15"/>
    <row r="764" ht="8.1" hidden="1" customHeight="1" x14ac:dyDescent="0.15"/>
    <row r="765" ht="8.1" hidden="1" customHeight="1" x14ac:dyDescent="0.15"/>
    <row r="766" ht="8.1" hidden="1" customHeight="1" x14ac:dyDescent="0.15"/>
    <row r="767" ht="8.1" hidden="1" customHeight="1" x14ac:dyDescent="0.15"/>
    <row r="768" ht="8.1" hidden="1" customHeight="1" x14ac:dyDescent="0.15"/>
    <row r="769" ht="8.1" hidden="1" customHeight="1" x14ac:dyDescent="0.15"/>
    <row r="770" ht="8.1" hidden="1" customHeight="1" x14ac:dyDescent="0.15"/>
    <row r="771" ht="8.1" hidden="1" customHeight="1" x14ac:dyDescent="0.15"/>
    <row r="772" ht="8.1" hidden="1" customHeight="1" x14ac:dyDescent="0.15"/>
    <row r="773" ht="8.1" hidden="1" customHeight="1" x14ac:dyDescent="0.15"/>
    <row r="774" ht="8.1" hidden="1" customHeight="1" x14ac:dyDescent="0.15"/>
    <row r="775" ht="8.1" hidden="1" customHeight="1" x14ac:dyDescent="0.15"/>
    <row r="776" ht="8.1" hidden="1" customHeight="1" x14ac:dyDescent="0.15"/>
    <row r="777" ht="8.1" hidden="1" customHeight="1" x14ac:dyDescent="0.15"/>
    <row r="778" ht="8.1" hidden="1" customHeight="1" x14ac:dyDescent="0.15"/>
    <row r="779" ht="8.1" hidden="1" customHeight="1" x14ac:dyDescent="0.15"/>
    <row r="780" ht="8.1" hidden="1" customHeight="1" x14ac:dyDescent="0.15"/>
    <row r="781" ht="8.1" hidden="1" customHeight="1" x14ac:dyDescent="0.15"/>
    <row r="782" ht="8.1" hidden="1" customHeight="1" x14ac:dyDescent="0.15"/>
    <row r="783" ht="8.1" hidden="1" customHeight="1" x14ac:dyDescent="0.15"/>
    <row r="784" ht="8.1" hidden="1" customHeight="1" x14ac:dyDescent="0.15"/>
    <row r="785" ht="8.1" hidden="1" customHeight="1" x14ac:dyDescent="0.15"/>
    <row r="786" ht="8.1" hidden="1" customHeight="1" x14ac:dyDescent="0.15"/>
    <row r="787" ht="8.1" hidden="1" customHeight="1" x14ac:dyDescent="0.15"/>
    <row r="788" ht="8.1" hidden="1" customHeight="1" x14ac:dyDescent="0.15"/>
    <row r="789" ht="8.1" hidden="1" customHeight="1" x14ac:dyDescent="0.15"/>
    <row r="790" ht="8.1" hidden="1" customHeight="1" x14ac:dyDescent="0.15"/>
    <row r="791" ht="8.1" hidden="1" customHeight="1" x14ac:dyDescent="0.15"/>
    <row r="792" ht="8.1" hidden="1" customHeight="1" x14ac:dyDescent="0.15"/>
    <row r="793" ht="8.1" hidden="1" customHeight="1" x14ac:dyDescent="0.15"/>
    <row r="794" ht="8.1" hidden="1" customHeight="1" x14ac:dyDescent="0.15"/>
    <row r="795" ht="8.1" hidden="1" customHeight="1" x14ac:dyDescent="0.15"/>
    <row r="796" ht="8.1" hidden="1" customHeight="1" x14ac:dyDescent="0.15"/>
    <row r="797" ht="8.1" hidden="1" customHeight="1" x14ac:dyDescent="0.15"/>
    <row r="798" ht="8.1" hidden="1" customHeight="1" x14ac:dyDescent="0.15"/>
    <row r="799" ht="8.1" hidden="1" customHeight="1" x14ac:dyDescent="0.15"/>
    <row r="800" ht="8.1" hidden="1" customHeight="1" x14ac:dyDescent="0.15"/>
    <row r="801" ht="8.1" hidden="1" customHeight="1" x14ac:dyDescent="0.15"/>
    <row r="802" ht="8.1" hidden="1" customHeight="1" x14ac:dyDescent="0.15"/>
    <row r="803" ht="8.1" hidden="1" customHeight="1" x14ac:dyDescent="0.15"/>
    <row r="804" ht="8.1" hidden="1" customHeight="1" x14ac:dyDescent="0.15"/>
    <row r="805" ht="8.1" hidden="1" customHeight="1" x14ac:dyDescent="0.15"/>
    <row r="806" ht="8.1" hidden="1" customHeight="1" x14ac:dyDescent="0.15"/>
    <row r="807" ht="8.1" hidden="1" customHeight="1" x14ac:dyDescent="0.15"/>
    <row r="808" ht="8.1" hidden="1" customHeight="1" x14ac:dyDescent="0.15"/>
    <row r="809" ht="8.1" hidden="1" customHeight="1" x14ac:dyDescent="0.15"/>
    <row r="810" ht="8.1" hidden="1" customHeight="1" x14ac:dyDescent="0.15"/>
    <row r="811" ht="8.1" hidden="1" customHeight="1" x14ac:dyDescent="0.15"/>
    <row r="812" ht="8.1" hidden="1" customHeight="1" x14ac:dyDescent="0.15"/>
    <row r="813" ht="8.1" hidden="1" customHeight="1" x14ac:dyDescent="0.15"/>
    <row r="814" ht="8.1" hidden="1" customHeight="1" x14ac:dyDescent="0.15"/>
    <row r="815" ht="8.1" hidden="1" customHeight="1" x14ac:dyDescent="0.15"/>
    <row r="816" ht="8.1" hidden="1" customHeight="1" x14ac:dyDescent="0.15"/>
    <row r="817" ht="8.1" hidden="1" customHeight="1" x14ac:dyDescent="0.15"/>
    <row r="818" ht="8.1" hidden="1" customHeight="1" x14ac:dyDescent="0.15"/>
    <row r="819" ht="8.1" hidden="1" customHeight="1" x14ac:dyDescent="0.15"/>
    <row r="820" ht="8.1" hidden="1" customHeight="1" x14ac:dyDescent="0.15"/>
    <row r="821" ht="8.1" hidden="1" customHeight="1" x14ac:dyDescent="0.15"/>
    <row r="822" ht="8.1" hidden="1" customHeight="1" x14ac:dyDescent="0.15"/>
    <row r="823" ht="8.1" hidden="1" customHeight="1" x14ac:dyDescent="0.15"/>
    <row r="824" ht="8.1" hidden="1" customHeight="1" x14ac:dyDescent="0.15"/>
    <row r="825" ht="8.1" hidden="1" customHeight="1" x14ac:dyDescent="0.15"/>
    <row r="826" ht="8.1" hidden="1" customHeight="1" x14ac:dyDescent="0.15"/>
    <row r="827" ht="8.1" hidden="1" customHeight="1" x14ac:dyDescent="0.15"/>
    <row r="828" ht="8.1" hidden="1" customHeight="1" x14ac:dyDescent="0.15"/>
    <row r="829" ht="8.1" hidden="1" customHeight="1" x14ac:dyDescent="0.15"/>
    <row r="830" ht="8.1" hidden="1" customHeight="1" x14ac:dyDescent="0.15"/>
    <row r="831" ht="8.1" hidden="1" customHeight="1" x14ac:dyDescent="0.15"/>
    <row r="832" ht="8.1" hidden="1" customHeight="1" x14ac:dyDescent="0.15"/>
    <row r="833" ht="8.1" hidden="1" customHeight="1" x14ac:dyDescent="0.15"/>
    <row r="834" ht="8.1" hidden="1" customHeight="1" x14ac:dyDescent="0.15"/>
    <row r="835" ht="8.1" hidden="1" customHeight="1" x14ac:dyDescent="0.15"/>
    <row r="836" ht="8.1" hidden="1" customHeight="1" x14ac:dyDescent="0.15"/>
    <row r="837" ht="8.1" hidden="1" customHeight="1" x14ac:dyDescent="0.15"/>
    <row r="838" ht="8.1" hidden="1" customHeight="1" x14ac:dyDescent="0.15"/>
    <row r="839" ht="8.1" hidden="1" customHeight="1" x14ac:dyDescent="0.15"/>
    <row r="840" ht="8.1" hidden="1" customHeight="1" x14ac:dyDescent="0.15"/>
    <row r="841" ht="8.1" hidden="1" customHeight="1" x14ac:dyDescent="0.15"/>
    <row r="842" ht="8.1" hidden="1" customHeight="1" x14ac:dyDescent="0.15"/>
    <row r="843" ht="8.1" hidden="1" customHeight="1" x14ac:dyDescent="0.15"/>
    <row r="844" ht="8.1" hidden="1" customHeight="1" x14ac:dyDescent="0.15"/>
    <row r="845" ht="8.1" hidden="1" customHeight="1" x14ac:dyDescent="0.15"/>
    <row r="846" ht="8.1" hidden="1" customHeight="1" x14ac:dyDescent="0.15"/>
    <row r="847" ht="8.1" hidden="1" customHeight="1" x14ac:dyDescent="0.15"/>
    <row r="848" ht="8.1" hidden="1" customHeight="1" x14ac:dyDescent="0.15"/>
    <row r="849" ht="8.1" hidden="1" customHeight="1" x14ac:dyDescent="0.15"/>
    <row r="850" ht="8.1" hidden="1" customHeight="1" x14ac:dyDescent="0.15"/>
    <row r="851" ht="8.1" hidden="1" customHeight="1" x14ac:dyDescent="0.15"/>
    <row r="852" ht="8.1" hidden="1" customHeight="1" x14ac:dyDescent="0.15"/>
    <row r="853" ht="8.1" hidden="1" customHeight="1" x14ac:dyDescent="0.15"/>
    <row r="854" ht="8.1" hidden="1" customHeight="1" x14ac:dyDescent="0.15"/>
    <row r="855" ht="8.1" hidden="1" customHeight="1" x14ac:dyDescent="0.15"/>
    <row r="856" ht="8.1" hidden="1" customHeight="1" x14ac:dyDescent="0.15"/>
    <row r="857" ht="8.1" hidden="1" customHeight="1" x14ac:dyDescent="0.15"/>
    <row r="858" ht="8.1" hidden="1" customHeight="1" x14ac:dyDescent="0.15"/>
    <row r="859" ht="8.1" hidden="1" customHeight="1" x14ac:dyDescent="0.15"/>
    <row r="860" ht="8.1" hidden="1" customHeight="1" x14ac:dyDescent="0.15"/>
    <row r="861" ht="8.1" hidden="1" customHeight="1" x14ac:dyDescent="0.15"/>
    <row r="862" ht="8.1" hidden="1" customHeight="1" x14ac:dyDescent="0.15"/>
    <row r="863" ht="8.1" hidden="1" customHeight="1" x14ac:dyDescent="0.15"/>
    <row r="864" ht="8.1" hidden="1" customHeight="1" x14ac:dyDescent="0.15"/>
    <row r="865" ht="8.1" hidden="1" customHeight="1" x14ac:dyDescent="0.15"/>
    <row r="866" ht="8.1" hidden="1" customHeight="1" x14ac:dyDescent="0.15"/>
    <row r="867" ht="8.1" hidden="1" customHeight="1" x14ac:dyDescent="0.15"/>
    <row r="868" ht="8.1" hidden="1" customHeight="1" x14ac:dyDescent="0.15"/>
    <row r="869" ht="8.1" hidden="1" customHeight="1" x14ac:dyDescent="0.15"/>
    <row r="870" ht="8.1" hidden="1" customHeight="1" x14ac:dyDescent="0.15"/>
    <row r="871" ht="8.1" hidden="1" customHeight="1" x14ac:dyDescent="0.15"/>
    <row r="872" ht="8.1" hidden="1" customHeight="1" x14ac:dyDescent="0.15"/>
    <row r="873" ht="8.1" hidden="1" customHeight="1" x14ac:dyDescent="0.15"/>
    <row r="874" ht="8.1" hidden="1" customHeight="1" x14ac:dyDescent="0.15"/>
    <row r="875" ht="8.1" hidden="1" customHeight="1" x14ac:dyDescent="0.15"/>
    <row r="876" ht="8.1" hidden="1" customHeight="1" x14ac:dyDescent="0.15"/>
    <row r="877" ht="8.1" hidden="1" customHeight="1" x14ac:dyDescent="0.15"/>
    <row r="878" ht="8.1" hidden="1" customHeight="1" x14ac:dyDescent="0.15"/>
    <row r="879" ht="8.1" hidden="1" customHeight="1" x14ac:dyDescent="0.15"/>
    <row r="880" ht="8.1" hidden="1" customHeight="1" x14ac:dyDescent="0.15"/>
    <row r="881" ht="8.1" hidden="1" customHeight="1" x14ac:dyDescent="0.15"/>
    <row r="882" ht="8.1" hidden="1" customHeight="1" x14ac:dyDescent="0.15"/>
    <row r="883" ht="8.1" hidden="1" customHeight="1" x14ac:dyDescent="0.15"/>
    <row r="884" ht="8.1" hidden="1" customHeight="1" x14ac:dyDescent="0.15"/>
    <row r="885" ht="8.1" hidden="1" customHeight="1" x14ac:dyDescent="0.15"/>
    <row r="886" ht="8.1" hidden="1" customHeight="1" x14ac:dyDescent="0.15"/>
    <row r="887" ht="8.1" hidden="1" customHeight="1" x14ac:dyDescent="0.15"/>
    <row r="888" ht="8.1" hidden="1" customHeight="1" x14ac:dyDescent="0.15"/>
    <row r="889" ht="8.1" hidden="1" customHeight="1" x14ac:dyDescent="0.15"/>
    <row r="890" ht="8.1" hidden="1" customHeight="1" x14ac:dyDescent="0.15"/>
    <row r="891" ht="8.1" hidden="1" customHeight="1" x14ac:dyDescent="0.15"/>
    <row r="892" ht="8.1" hidden="1" customHeight="1" x14ac:dyDescent="0.15"/>
    <row r="893" ht="8.1" hidden="1" customHeight="1" x14ac:dyDescent="0.15"/>
    <row r="894" ht="8.1" hidden="1" customHeight="1" x14ac:dyDescent="0.15"/>
    <row r="895" ht="8.1" hidden="1" customHeight="1" x14ac:dyDescent="0.15"/>
    <row r="896" ht="8.1" hidden="1" customHeight="1" x14ac:dyDescent="0.15"/>
    <row r="897" ht="8.1" hidden="1" customHeight="1" x14ac:dyDescent="0.15"/>
  </sheetData>
  <sheetProtection algorithmName="SHA-512" hashValue="+2oHU2fXlN++ncAL5IYnsJT0luP9y8TsQPUdfo3O4iaDvZMkGULpgFBGPf8yVw6bSH0ZLXifr40kpqYaNiDpSQ==" saltValue="ZBlwPrUlg54kvAHZD/F4qw==" spinCount="100000" sheet="1" formatCells="0"/>
  <mergeCells count="337">
    <mergeCell ref="E151:BB188"/>
    <mergeCell ref="BC151:CG152"/>
    <mergeCell ref="E134:F135"/>
    <mergeCell ref="G134:W135"/>
    <mergeCell ref="E140:F141"/>
    <mergeCell ref="G140:W141"/>
    <mergeCell ref="X140:AK141"/>
    <mergeCell ref="AL78:AT79"/>
    <mergeCell ref="DH134:DH135"/>
    <mergeCell ref="DH136:DH137"/>
    <mergeCell ref="DH138:DH139"/>
    <mergeCell ref="DH140:DH141"/>
    <mergeCell ref="DH131:DH133"/>
    <mergeCell ref="DH142:DH143"/>
    <mergeCell ref="E108:F117"/>
    <mergeCell ref="CH110:CY117"/>
    <mergeCell ref="CC110:CG117"/>
    <mergeCell ref="BX110:CB117"/>
    <mergeCell ref="X108:AK117"/>
    <mergeCell ref="M108:W117"/>
    <mergeCell ref="G108:L117"/>
    <mergeCell ref="BT113:BV114"/>
    <mergeCell ref="BX108:CB109"/>
    <mergeCell ref="CH108:CY109"/>
    <mergeCell ref="CC108:CG109"/>
    <mergeCell ref="AL110:BH114"/>
    <mergeCell ref="AL29:BH31"/>
    <mergeCell ref="BD35:BE36"/>
    <mergeCell ref="BX55:CB59"/>
    <mergeCell ref="CC55:CG59"/>
    <mergeCell ref="BI55:BW59"/>
    <mergeCell ref="AL53:BH54"/>
    <mergeCell ref="AL101:BH102"/>
    <mergeCell ref="AN105:AR106"/>
    <mergeCell ref="CC43:CG45"/>
    <mergeCell ref="CC49:CG52"/>
    <mergeCell ref="BX27:CB31"/>
    <mergeCell ref="CC27:CG31"/>
    <mergeCell ref="CC80:CG84"/>
    <mergeCell ref="CC90:CG93"/>
    <mergeCell ref="BI49:BW52"/>
    <mergeCell ref="AL92:BH93"/>
    <mergeCell ref="BI60:BW64"/>
    <mergeCell ref="CC68:CG70"/>
    <mergeCell ref="CC99:CG102"/>
    <mergeCell ref="AL68:BH70"/>
    <mergeCell ref="BI68:BW70"/>
    <mergeCell ref="CC60:CG64"/>
    <mergeCell ref="M49:W52"/>
    <mergeCell ref="X49:AK52"/>
    <mergeCell ref="AL49:BH50"/>
    <mergeCell ref="X32:AK36"/>
    <mergeCell ref="X27:AK31"/>
    <mergeCell ref="AL32:BH34"/>
    <mergeCell ref="BX12:CC13"/>
    <mergeCell ref="CD12:CG13"/>
    <mergeCell ref="AX12:AZ13"/>
    <mergeCell ref="BA12:BB13"/>
    <mergeCell ref="BC12:BD13"/>
    <mergeCell ref="BE12:BF13"/>
    <mergeCell ref="BI12:BJ13"/>
    <mergeCell ref="X43:AK45"/>
    <mergeCell ref="BN12:BW13"/>
    <mergeCell ref="BI32:BW33"/>
    <mergeCell ref="BK34:BR35"/>
    <mergeCell ref="BS34:BU35"/>
    <mergeCell ref="X53:AK54"/>
    <mergeCell ref="X55:AK59"/>
    <mergeCell ref="BX46:CB48"/>
    <mergeCell ref="CH53:CY54"/>
    <mergeCell ref="CH46:CY48"/>
    <mergeCell ref="CH49:CY52"/>
    <mergeCell ref="F12:O13"/>
    <mergeCell ref="P12:P13"/>
    <mergeCell ref="Q12:AO13"/>
    <mergeCell ref="AR12:AV13"/>
    <mergeCell ref="AW12:AW13"/>
    <mergeCell ref="M46:W48"/>
    <mergeCell ref="M32:W36"/>
    <mergeCell ref="M37:W42"/>
    <mergeCell ref="M43:W45"/>
    <mergeCell ref="AL27:BH28"/>
    <mergeCell ref="M27:W31"/>
    <mergeCell ref="AO35:AQ36"/>
    <mergeCell ref="AR35:AR36"/>
    <mergeCell ref="AS35:BC36"/>
    <mergeCell ref="BG12:BH13"/>
    <mergeCell ref="G27:L59"/>
    <mergeCell ref="E27:F59"/>
    <mergeCell ref="BK12:BL13"/>
    <mergeCell ref="CH103:CY107"/>
    <mergeCell ref="E138:F139"/>
    <mergeCell ref="G142:W143"/>
    <mergeCell ref="X142:AK143"/>
    <mergeCell ref="BI142:CB143"/>
    <mergeCell ref="AL142:BH143"/>
    <mergeCell ref="AL103:BH104"/>
    <mergeCell ref="BO115:BS116"/>
    <mergeCell ref="M103:W107"/>
    <mergeCell ref="G99:L107"/>
    <mergeCell ref="E99:F107"/>
    <mergeCell ref="E142:F143"/>
    <mergeCell ref="AL138:BH139"/>
    <mergeCell ref="BI138:CB139"/>
    <mergeCell ref="X138:AK139"/>
    <mergeCell ref="BI140:CB141"/>
    <mergeCell ref="CC138:CG139"/>
    <mergeCell ref="CC140:CG141"/>
    <mergeCell ref="AL131:BH133"/>
    <mergeCell ref="BI131:CB133"/>
    <mergeCell ref="CC131:CG133"/>
    <mergeCell ref="E131:F133"/>
    <mergeCell ref="G131:W133"/>
    <mergeCell ref="CC103:CG106"/>
    <mergeCell ref="G138:W139"/>
    <mergeCell ref="BI136:CB137"/>
    <mergeCell ref="CC136:CG137"/>
    <mergeCell ref="X134:AK135"/>
    <mergeCell ref="AL140:BH141"/>
    <mergeCell ref="E136:F137"/>
    <mergeCell ref="G136:W137"/>
    <mergeCell ref="BI134:CB135"/>
    <mergeCell ref="CC134:CG135"/>
    <mergeCell ref="X136:AK137"/>
    <mergeCell ref="AL136:BH137"/>
    <mergeCell ref="AL134:BH135"/>
    <mergeCell ref="M90:W93"/>
    <mergeCell ref="X90:AK93"/>
    <mergeCell ref="AL90:BH91"/>
    <mergeCell ref="X80:AK84"/>
    <mergeCell ref="AL80:BH84"/>
    <mergeCell ref="M85:W89"/>
    <mergeCell ref="AL94:BH95"/>
    <mergeCell ref="CC149:CG150"/>
    <mergeCell ref="CC142:CG143"/>
    <mergeCell ref="CC147:CG148"/>
    <mergeCell ref="E147:BN150"/>
    <mergeCell ref="BO147:BV150"/>
    <mergeCell ref="BW147:CB148"/>
    <mergeCell ref="BW149:CB150"/>
    <mergeCell ref="AX115:BA116"/>
    <mergeCell ref="BB115:BD116"/>
    <mergeCell ref="BI113:BN114"/>
    <mergeCell ref="AL108:BH109"/>
    <mergeCell ref="BI115:BN116"/>
    <mergeCell ref="AR115:AW116"/>
    <mergeCell ref="X103:AK107"/>
    <mergeCell ref="BX103:CB106"/>
    <mergeCell ref="BX99:CB102"/>
    <mergeCell ref="BI94:BM95"/>
    <mergeCell ref="X76:AK79"/>
    <mergeCell ref="BK105:BS106"/>
    <mergeCell ref="BT105:BV106"/>
    <mergeCell ref="BI90:BW91"/>
    <mergeCell ref="AS105:AT106"/>
    <mergeCell ref="AU105:AZ106"/>
    <mergeCell ref="BA105:BB106"/>
    <mergeCell ref="BJ92:BR93"/>
    <mergeCell ref="BS92:BU93"/>
    <mergeCell ref="BI99:BW102"/>
    <mergeCell ref="BR87:BT88"/>
    <mergeCell ref="BI103:BW104"/>
    <mergeCell ref="BI96:BM97"/>
    <mergeCell ref="AL88:BH89"/>
    <mergeCell ref="X85:AK89"/>
    <mergeCell ref="BT94:BV95"/>
    <mergeCell ref="AL85:BH87"/>
    <mergeCell ref="BN94:BN95"/>
    <mergeCell ref="BI85:BL86"/>
    <mergeCell ref="BP87:BQ88"/>
    <mergeCell ref="X131:AK133"/>
    <mergeCell ref="BT115:BV116"/>
    <mergeCell ref="BO113:BS114"/>
    <mergeCell ref="E118:CG121"/>
    <mergeCell ref="E129:CG130"/>
    <mergeCell ref="BC10:BL11"/>
    <mergeCell ref="AL76:BH77"/>
    <mergeCell ref="AU78:AV79"/>
    <mergeCell ref="BI108:BW109"/>
    <mergeCell ref="M99:W102"/>
    <mergeCell ref="X99:AK102"/>
    <mergeCell ref="X20:AK21"/>
    <mergeCell ref="M71:W73"/>
    <mergeCell ref="BN96:BN97"/>
    <mergeCell ref="AL96:BH97"/>
    <mergeCell ref="AL99:BH100"/>
    <mergeCell ref="M53:W54"/>
    <mergeCell ref="AT25:BC26"/>
    <mergeCell ref="M22:W26"/>
    <mergeCell ref="BI16:BW19"/>
    <mergeCell ref="AL16:BH19"/>
    <mergeCell ref="AL60:BH64"/>
    <mergeCell ref="AL65:BH67"/>
    <mergeCell ref="E80:F89"/>
    <mergeCell ref="E3:CG4"/>
    <mergeCell ref="F10:O11"/>
    <mergeCell ref="P10:P11"/>
    <mergeCell ref="Q10:AO11"/>
    <mergeCell ref="F8:O9"/>
    <mergeCell ref="P8:P9"/>
    <mergeCell ref="Q8:AO9"/>
    <mergeCell ref="BN7:CF8"/>
    <mergeCell ref="W5:AF6"/>
    <mergeCell ref="BH5:BI6"/>
    <mergeCell ref="AR5:AX6"/>
    <mergeCell ref="AY5:BG6"/>
    <mergeCell ref="AG5:AQ6"/>
    <mergeCell ref="AR10:BB11"/>
    <mergeCell ref="G80:L89"/>
    <mergeCell ref="E76:F79"/>
    <mergeCell ref="BX65:CB67"/>
    <mergeCell ref="BU65:BV66"/>
    <mergeCell ref="CC22:CG26"/>
    <mergeCell ref="AL22:BH24"/>
    <mergeCell ref="X46:AK48"/>
    <mergeCell ref="AL43:BH45"/>
    <mergeCell ref="BI46:BW48"/>
    <mergeCell ref="M55:W59"/>
    <mergeCell ref="AL51:BH52"/>
    <mergeCell ref="AL55:BH59"/>
    <mergeCell ref="CC46:CG48"/>
    <mergeCell ref="AL40:BH42"/>
    <mergeCell ref="BX37:CB42"/>
    <mergeCell ref="CC37:CG42"/>
    <mergeCell ref="BX43:CB45"/>
    <mergeCell ref="BI53:BW54"/>
    <mergeCell ref="AL46:BH48"/>
    <mergeCell ref="BI76:BW77"/>
    <mergeCell ref="G68:L75"/>
    <mergeCell ref="E68:F75"/>
    <mergeCell ref="X71:AK73"/>
    <mergeCell ref="M74:W75"/>
    <mergeCell ref="X74:AK75"/>
    <mergeCell ref="M80:W84"/>
    <mergeCell ref="X65:AK67"/>
    <mergeCell ref="M65:W67"/>
    <mergeCell ref="G76:L79"/>
    <mergeCell ref="BX68:CB70"/>
    <mergeCell ref="CH20:CY21"/>
    <mergeCell ref="BI20:BW21"/>
    <mergeCell ref="CH22:CY26"/>
    <mergeCell ref="BJ78:BM79"/>
    <mergeCell ref="BN78:BN79"/>
    <mergeCell ref="BO78:BV79"/>
    <mergeCell ref="CC71:CG73"/>
    <mergeCell ref="X37:AK42"/>
    <mergeCell ref="BX60:CB64"/>
    <mergeCell ref="M68:W70"/>
    <mergeCell ref="AL37:BH39"/>
    <mergeCell ref="X68:AK70"/>
    <mergeCell ref="AW78:BG79"/>
    <mergeCell ref="AL74:BH75"/>
    <mergeCell ref="AL71:BH73"/>
    <mergeCell ref="M60:W64"/>
    <mergeCell ref="M76:W79"/>
    <mergeCell ref="CH71:CY73"/>
    <mergeCell ref="BX74:CB75"/>
    <mergeCell ref="CC74:CG75"/>
    <mergeCell ref="BI74:BW75"/>
    <mergeCell ref="CH74:CY75"/>
    <mergeCell ref="E16:L19"/>
    <mergeCell ref="M16:W19"/>
    <mergeCell ref="X16:AK19"/>
    <mergeCell ref="BX20:CB21"/>
    <mergeCell ref="CC20:CG21"/>
    <mergeCell ref="BX16:CG17"/>
    <mergeCell ref="BX18:CB19"/>
    <mergeCell ref="CC18:CG19"/>
    <mergeCell ref="AL20:BH21"/>
    <mergeCell ref="M20:W21"/>
    <mergeCell ref="E20:F26"/>
    <mergeCell ref="G20:L26"/>
    <mergeCell ref="AR25:AR26"/>
    <mergeCell ref="X22:AK26"/>
    <mergeCell ref="BI22:BW23"/>
    <mergeCell ref="BN24:BV25"/>
    <mergeCell ref="BJ24:BM25"/>
    <mergeCell ref="AN25:AQ26"/>
    <mergeCell ref="BX22:CB26"/>
    <mergeCell ref="E60:F67"/>
    <mergeCell ref="CH90:CY93"/>
    <mergeCell ref="CH80:CY84"/>
    <mergeCell ref="CH85:CY89"/>
    <mergeCell ref="BI80:BW84"/>
    <mergeCell ref="BX85:CB89"/>
    <mergeCell ref="BO94:BS95"/>
    <mergeCell ref="CH76:CY79"/>
    <mergeCell ref="BX76:CB79"/>
    <mergeCell ref="CC76:CG79"/>
    <mergeCell ref="G94:L98"/>
    <mergeCell ref="E94:F98"/>
    <mergeCell ref="CC65:CG67"/>
    <mergeCell ref="E90:F93"/>
    <mergeCell ref="G90:L93"/>
    <mergeCell ref="BN71:BT72"/>
    <mergeCell ref="BU71:BW72"/>
    <mergeCell ref="BI87:BL88"/>
    <mergeCell ref="BM87:BO88"/>
    <mergeCell ref="G60:L67"/>
    <mergeCell ref="X60:AK64"/>
    <mergeCell ref="BM85:BO86"/>
    <mergeCell ref="BT96:BV97"/>
    <mergeCell ref="BO96:BS97"/>
    <mergeCell ref="X94:AK98"/>
    <mergeCell ref="M94:W98"/>
    <mergeCell ref="BX94:CB98"/>
    <mergeCell ref="CC94:CG98"/>
    <mergeCell ref="BI65:BM66"/>
    <mergeCell ref="BN65:BT66"/>
    <mergeCell ref="BI71:BM72"/>
    <mergeCell ref="BX71:CB73"/>
    <mergeCell ref="CC85:CG89"/>
    <mergeCell ref="BX90:CB93"/>
    <mergeCell ref="BC153:CG188"/>
    <mergeCell ref="BI37:BW42"/>
    <mergeCell ref="BI43:BW45"/>
    <mergeCell ref="CH27:CY31"/>
    <mergeCell ref="BX32:CB36"/>
    <mergeCell ref="CC32:CG36"/>
    <mergeCell ref="CH60:CY64"/>
    <mergeCell ref="CH32:CY36"/>
    <mergeCell ref="CH55:CY59"/>
    <mergeCell ref="BX53:CB54"/>
    <mergeCell ref="CC53:CG54"/>
    <mergeCell ref="BI27:BW31"/>
    <mergeCell ref="CH37:CY42"/>
    <mergeCell ref="CH43:CY45"/>
    <mergeCell ref="BX49:CB52"/>
    <mergeCell ref="CH68:CY70"/>
    <mergeCell ref="CH94:CY98"/>
    <mergeCell ref="CH65:CY67"/>
    <mergeCell ref="CH99:CY102"/>
    <mergeCell ref="BU85:BW86"/>
    <mergeCell ref="BX80:CB84"/>
    <mergeCell ref="BP85:BQ86"/>
    <mergeCell ref="BR85:BT86"/>
    <mergeCell ref="BU87:BW88"/>
  </mergeCells>
  <phoneticPr fontId="20"/>
  <dataValidations count="17">
    <dataValidation imeMode="off" allowBlank="1" showInputMessage="1" showErrorMessage="1" sqref="BO113:BS117 Q10:Q12 BK105:BS106 Q14:AO14 R10:AO11" xr:uid="{00000000-0002-0000-0000-000000000000}"/>
    <dataValidation imeMode="halfKatakana" allowBlank="1" showInputMessage="1" showErrorMessage="1" sqref="BI140 BI142 AL136 AL142 AL138 AL140 BI134 AL134 BI136 BI138" xr:uid="{00000000-0002-0000-0000-000001000000}"/>
    <dataValidation type="list" allowBlank="1" showInputMessage="1" showErrorMessage="1" sqref="DG22:DG25" xr:uid="{00000000-0002-0000-0000-000003000000}">
      <formula1>$DG$22:$DG$25</formula1>
    </dataValidation>
    <dataValidation type="list" allowBlank="1" showInputMessage="1" showErrorMessage="1" sqref="CC147:CG150 CC108 BX108 BX68:CG70 BX74:CG75 BX99:CG102 BX37:CG64 BX80:CG84 BX27:CG31 BX20:CG21" xr:uid="{00000000-0002-0000-0000-000005000000}">
      <formula1>$DH$15:$DH$16</formula1>
    </dataValidation>
    <dataValidation type="list" allowBlank="1" showInputMessage="1" showErrorMessage="1" sqref="BC10:BL11" xr:uid="{00000000-0002-0000-0000-000006000000}">
      <formula1>$DI$15:$DI$17</formula1>
    </dataValidation>
    <dataValidation type="list" allowBlank="1" showInputMessage="1" showErrorMessage="1" sqref="AG5:AQ6" xr:uid="{00000000-0002-0000-0000-000007000000}">
      <formula1>$DH$64:$DH$69</formula1>
    </dataValidation>
    <dataValidation type="list" allowBlank="1" showInputMessage="1" showErrorMessage="1" sqref="BA12:BB13" xr:uid="{00000000-0002-0000-0000-000008000000}">
      <formula1>$DO$16:$DO$48</formula1>
    </dataValidation>
    <dataValidation type="list" allowBlank="1" showInputMessage="1" showErrorMessage="1" sqref="BE12:BF13" xr:uid="{00000000-0002-0000-0000-000009000000}">
      <formula1>$DP$16:$DP$27</formula1>
    </dataValidation>
    <dataValidation type="list" allowBlank="1" showInputMessage="1" showErrorMessage="1" sqref="BI12:BJ13" xr:uid="{00000000-0002-0000-0000-00000A000000}">
      <formula1>$DQ$16:$DQ$46</formula1>
    </dataValidation>
    <dataValidation type="list" allowBlank="1" showInputMessage="1" showErrorMessage="1" sqref="AX12:AZ13" xr:uid="{00000000-0002-0000-0000-00000B000000}">
      <formula1>$DN$15:$DN$18</formula1>
    </dataValidation>
    <dataValidation type="list" allowBlank="1" showInputMessage="1" showErrorMessage="1" sqref="BK34:BR35" xr:uid="{00000000-0002-0000-0000-00000C000000}">
      <formula1>$DM$15:$DM$17</formula1>
    </dataValidation>
    <dataValidation type="list" allowBlank="1" showInputMessage="1" showErrorMessage="1" sqref="X142:AK143" xr:uid="{BF602897-2B8D-4F28-A920-EB28A86B83E1}">
      <formula1>$DN$143:$DN$150</formula1>
    </dataValidation>
    <dataValidation type="list" allowBlank="1" showInputMessage="1" showErrorMessage="1" sqref="X140:AK141" xr:uid="{C550063A-3B9D-4185-998B-FD00EABB2B59}">
      <formula1>$DM$143:$DM$150</formula1>
    </dataValidation>
    <dataValidation type="list" allowBlank="1" showInputMessage="1" showErrorMessage="1" sqref="X138:AK139" xr:uid="{2B1659E8-5091-446B-83B7-DC7D065545F3}">
      <formula1>$DL$143:$DL$150</formula1>
    </dataValidation>
    <dataValidation type="list" allowBlank="1" showInputMessage="1" showErrorMessage="1" sqref="X136:AK137" xr:uid="{BA4E52C8-9FA7-4217-8F94-379DC03155B5}">
      <formula1>$DK$143:$DK$150</formula1>
    </dataValidation>
    <dataValidation type="list" allowBlank="1" showInputMessage="1" showErrorMessage="1" sqref="E134:F143" xr:uid="{CF59E6B8-3D83-441B-B2DB-B807E37CE470}">
      <formula1>$DI$132:$DI$141</formula1>
    </dataValidation>
    <dataValidation type="list" allowBlank="1" showInputMessage="1" showErrorMessage="1" sqref="X134:AK135" xr:uid="{454A7ECB-18B9-4709-9AC8-7C5272DAA025}">
      <formula1>$DJ$143:$DJ$150</formula1>
    </dataValidation>
  </dataValidations>
  <printOptions horizontalCentered="1"/>
  <pageMargins left="0.51" right="0.31" top="0.31" bottom="0.31" header="0.24" footer="0.1"/>
  <pageSetup paperSize="9" fitToWidth="0" fitToHeight="0" orientation="portrait" r:id="rId1"/>
  <headerFooter alignWithMargins="0">
    <oddFooter>&amp;C&amp;"ＭＳ Ｐゴシック,太字"&amp;9
版権所有 : 日本ｵｰﾁｽ･ｴﾚﾍﾞｰﾀ株式会社</oddFooter>
  </headerFooter>
  <rowBreaks count="1" manualBreakCount="1">
    <brk id="121" min="4" max="84"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1c1b744-1943-4570-8b3e-53605646af93"/>
    <lcf76f155ced4ddcb4097134ff3c332f xmlns="7a3c49fa-4ed5-477a-b685-890afbe89026">
      <Terms xmlns="http://schemas.microsoft.com/office/infopath/2007/PartnerControls"/>
    </lcf76f155ced4ddcb4097134ff3c332f>
    <_x5951__x7d04__x756a__x53f7_ xmlns="7a3c49fa-4ed5-477a-b685-890afbe8902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2BAFB8339BF843A0965AB38A96074D" ma:contentTypeVersion="13" ma:contentTypeDescription="Create a new document." ma:contentTypeScope="" ma:versionID="f731a22a0269cf17fd914e27a405ac8a">
  <xsd:schema xmlns:xsd="http://www.w3.org/2001/XMLSchema" xmlns:xs="http://www.w3.org/2001/XMLSchema" xmlns:p="http://schemas.microsoft.com/office/2006/metadata/properties" xmlns:ns2="7a3c49fa-4ed5-477a-b685-890afbe89026" xmlns:ns3="11c1b744-1943-4570-8b3e-53605646af93" targetNamespace="http://schemas.microsoft.com/office/2006/metadata/properties" ma:root="true" ma:fieldsID="702d520a08549b9f2490c45439d8d04f" ns2:_="" ns3:_="">
    <xsd:import namespace="7a3c49fa-4ed5-477a-b685-890afbe89026"/>
    <xsd:import namespace="11c1b744-1943-4570-8b3e-53605646af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_x5951__x7d04_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3c49fa-4ed5-477a-b685-890afbe890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bfb2a72-aed1-41ee-aaf9-88c7061ab8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x5951__x7d04__x756a__x53f7_" ma:index="20" nillable="true" ma:displayName="契約番号" ma:format="Dropdown" ma:internalName="_x5951__x7d04__x756a__x53f7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c1b744-1943-4570-8b3e-53605646af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483a0ef-9a60-4d4f-b45a-c7c51452bed2}" ma:internalName="TaxCatchAll" ma:showField="CatchAllData" ma:web="11c1b744-1943-4570-8b3e-53605646af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860352-C5F3-4F88-AA3A-C0EB29857469}">
  <ds:schemaRefs>
    <ds:schemaRef ds:uri="http://schemas.microsoft.com/sharepoint/v3/contenttype/forms"/>
  </ds:schemaRefs>
</ds:datastoreItem>
</file>

<file path=customXml/itemProps2.xml><?xml version="1.0" encoding="utf-8"?>
<ds:datastoreItem xmlns:ds="http://schemas.openxmlformats.org/officeDocument/2006/customXml" ds:itemID="{CD14AE60-057E-4923-971C-85A5FC604E66}">
  <ds:schemaRefs>
    <ds:schemaRef ds:uri="http://schemas.openxmlformats.org/package/2006/metadata/core-properties"/>
    <ds:schemaRef ds:uri="7a3c49fa-4ed5-477a-b685-890afbe89026"/>
    <ds:schemaRef ds:uri="http://www.w3.org/XML/1998/namespace"/>
    <ds:schemaRef ds:uri="http://purl.org/dc/dcmitype/"/>
    <ds:schemaRef ds:uri="http://purl.org/dc/elements/1.1/"/>
    <ds:schemaRef ds:uri="http://purl.org/dc/terms/"/>
    <ds:schemaRef ds:uri="http://schemas.microsoft.com/office/2006/documentManagement/types"/>
    <ds:schemaRef ds:uri="http://schemas.microsoft.com/office/infopath/2007/PartnerControls"/>
    <ds:schemaRef ds:uri="11c1b744-1943-4570-8b3e-53605646af93"/>
    <ds:schemaRef ds:uri="http://schemas.microsoft.com/office/2006/metadata/properties"/>
  </ds:schemaRefs>
</ds:datastoreItem>
</file>

<file path=customXml/itemProps3.xml><?xml version="1.0" encoding="utf-8"?>
<ds:datastoreItem xmlns:ds="http://schemas.openxmlformats.org/officeDocument/2006/customXml" ds:itemID="{3B7B6563-6F79-429A-AB66-1A1BADEEB1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3c49fa-4ed5-477a-b685-890afbe89026"/>
    <ds:schemaRef ds:uri="11c1b744-1943-4570-8b3e-53605646a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UCMP-GD_Ver.6_T</vt:lpstr>
      <vt:lpstr>'UCMP-GD_Ver.6_T'!Print_Area</vt:lpstr>
      <vt:lpstr>'UCMP-GD_Ver.6_T'!Print_Titles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Takayuki Sato</cp:lastModifiedBy>
  <cp:lastPrinted>2023-11-22T02:18:25Z</cp:lastPrinted>
  <dcterms:created xsi:type="dcterms:W3CDTF">2009-08-17T04:44:12Z</dcterms:created>
  <dcterms:modified xsi:type="dcterms:W3CDTF">2024-01-30T07:57:19Z</dcterms:modified>
</cp:coreProperties>
</file>