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書類\UCMP書類\最新UCMP検査表\202311新サイト移行\●GN\"/>
    </mc:Choice>
  </mc:AlternateContent>
  <xr:revisionPtr revIDLastSave="0" documentId="13_ncr:1_{30253B3D-45AA-4362-BB76-78A855080422}" xr6:coauthVersionLast="45" xr6:coauthVersionMax="47" xr10:uidLastSave="{00000000-0000-0000-0000-000000000000}"/>
  <bookViews>
    <workbookView xWindow="20370" yWindow="-120" windowWidth="20730" windowHeight="11160" xr2:uid="{DDB62B74-C4C9-4DBD-A1C4-14C2D9F5B35F}"/>
  </bookViews>
  <sheets>
    <sheet name="UCMP-GN_Ver.3_S" sheetId="45" r:id="rId1"/>
  </sheets>
  <definedNames>
    <definedName name="_xlnm.Print_Area" localSheetId="0">'UCMP-GN_Ver.3_S'!$B$3:$CG$109</definedName>
    <definedName name="_xlnm.Print_Titles" localSheetId="0">'UCMP-GN_Ver.3_S'!$3:$14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C5" i="45" l="1"/>
  <c r="AM66" i="45"/>
  <c r="DC114" i="45"/>
  <c r="E106" i="45"/>
  <c r="DA114" i="45"/>
  <c r="CZ114" i="45"/>
  <c r="E100" i="45"/>
  <c r="CY40" i="45"/>
  <c r="E108" i="45" l="1"/>
  <c r="DC113" i="45"/>
  <c r="CY113" i="45"/>
  <c r="CY111" i="45"/>
  <c r="DC111" i="45"/>
  <c r="DC112" i="45"/>
  <c r="DB113" i="45"/>
  <c r="DB111" i="45"/>
  <c r="DB112" i="45"/>
  <c r="DB114" i="45"/>
  <c r="E104" i="45"/>
  <c r="DA111" i="45"/>
  <c r="DA112" i="45"/>
  <c r="DA113" i="45"/>
  <c r="CZ112" i="45"/>
  <c r="E102" i="45"/>
  <c r="CZ111" i="45"/>
  <c r="CZ113" i="45"/>
  <c r="CY112" i="45"/>
  <c r="CY114" i="45"/>
  <c r="BS78" i="45" l="1"/>
  <c r="CC78" i="45"/>
  <c r="CC86" i="45"/>
  <c r="BS86" i="45"/>
  <c r="CZ60" i="45"/>
  <c r="CY60" i="45"/>
  <c r="DA60" i="45" s="1"/>
  <c r="CY59" i="45"/>
  <c r="CZ59" i="45"/>
  <c r="BS38" i="45"/>
  <c r="BS64" i="45"/>
  <c r="CY38" i="45"/>
  <c r="CX38" i="45"/>
  <c r="BX38" i="45"/>
  <c r="CC38" i="45"/>
  <c r="CC64" i="45"/>
  <c r="DA59" i="45" l="1"/>
  <c r="BS58" i="45" s="1"/>
  <c r="CZ38" i="45"/>
  <c r="BS30" i="45" s="1"/>
  <c r="CC58" i="45" l="1"/>
  <c r="CC30" i="45"/>
</calcChain>
</file>

<file path=xl/sharedStrings.xml><?xml version="1.0" encoding="utf-8"?>
<sst xmlns="http://schemas.openxmlformats.org/spreadsheetml/2006/main" count="245" uniqueCount="187">
  <si>
    <t>検査項目</t>
    <rPh sb="0" eb="2">
      <t>ケンサ</t>
    </rPh>
    <rPh sb="2" eb="4">
      <t>コウモク</t>
    </rPh>
    <phoneticPr fontId="20"/>
  </si>
  <si>
    <t>検査事項</t>
    <rPh sb="0" eb="2">
      <t>ケンサ</t>
    </rPh>
    <rPh sb="2" eb="4">
      <t>ジコウ</t>
    </rPh>
    <phoneticPr fontId="20"/>
  </si>
  <si>
    <t>判定基準</t>
    <rPh sb="0" eb="2">
      <t>ハンテイ</t>
    </rPh>
    <rPh sb="2" eb="4">
      <t>キジュン</t>
    </rPh>
    <phoneticPr fontId="20"/>
  </si>
  <si>
    <t>検査方法</t>
    <rPh sb="0" eb="2">
      <t>ケンサ</t>
    </rPh>
    <rPh sb="2" eb="4">
      <t>ホウホウ</t>
    </rPh>
    <phoneticPr fontId="20"/>
  </si>
  <si>
    <t>測定値･確認記録</t>
    <rPh sb="0" eb="3">
      <t>ソクテイチ</t>
    </rPh>
    <rPh sb="4" eb="6">
      <t>カクニン</t>
    </rPh>
    <rPh sb="6" eb="8">
      <t>キロク</t>
    </rPh>
    <phoneticPr fontId="20"/>
  </si>
  <si>
    <t>結果</t>
    <rPh sb="0" eb="2">
      <t>ケッカ</t>
    </rPh>
    <phoneticPr fontId="20"/>
  </si>
  <si>
    <t>取付けの状況</t>
    <rPh sb="0" eb="2">
      <t>トリツ</t>
    </rPh>
    <rPh sb="4" eb="6">
      <t>ジョウキョウ</t>
    </rPh>
    <phoneticPr fontId="20"/>
  </si>
  <si>
    <t>触診により確認する｡</t>
    <rPh sb="0" eb="2">
      <t>ショクシン</t>
    </rPh>
    <rPh sb="5" eb="7">
      <t>カクニン</t>
    </rPh>
    <phoneticPr fontId="20"/>
  </si>
  <si>
    <t>長さ</t>
    <rPh sb="0" eb="1">
      <t>ナガ</t>
    </rPh>
    <phoneticPr fontId="20"/>
  </si>
  <si>
    <t>戸開走行保護装置に対する定期検査及び定期点検の項目･事項･方法･判定基準及び検査結果表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rPh sb="9" eb="10">
      <t>タイ</t>
    </rPh>
    <rPh sb="12" eb="14">
      <t>テイキ</t>
    </rPh>
    <rPh sb="14" eb="16">
      <t>ケンサ</t>
    </rPh>
    <rPh sb="16" eb="17">
      <t>オヨ</t>
    </rPh>
    <rPh sb="18" eb="20">
      <t>テイキ</t>
    </rPh>
    <rPh sb="20" eb="22">
      <t>テンケン</t>
    </rPh>
    <rPh sb="23" eb="25">
      <t>コウモク</t>
    </rPh>
    <rPh sb="26" eb="28">
      <t>ジコウ</t>
    </rPh>
    <rPh sb="29" eb="31">
      <t>ホウホウ</t>
    </rPh>
    <rPh sb="32" eb="34">
      <t>ハンテイ</t>
    </rPh>
    <rPh sb="34" eb="36">
      <t>キジュン</t>
    </rPh>
    <rPh sb="36" eb="37">
      <t>オヨ</t>
    </rPh>
    <rPh sb="38" eb="40">
      <t>ケンサ</t>
    </rPh>
    <rPh sb="40" eb="42">
      <t>ケッカ</t>
    </rPh>
    <rPh sb="42" eb="43">
      <t>ヒョウ</t>
    </rPh>
    <phoneticPr fontId="20"/>
  </si>
  <si>
    <t>指摘なし</t>
    <rPh sb="0" eb="2">
      <t>シテキ</t>
    </rPh>
    <phoneticPr fontId="20"/>
  </si>
  <si>
    <t>要是正</t>
    <rPh sb="0" eb="1">
      <t>ヨウ</t>
    </rPh>
    <rPh sb="1" eb="3">
      <t>ゼセイ</t>
    </rPh>
    <phoneticPr fontId="20"/>
  </si>
  <si>
    <t>特記事項</t>
    <rPh sb="0" eb="2">
      <t>トッキ</t>
    </rPh>
    <rPh sb="2" eb="4">
      <t>ジコウ</t>
    </rPh>
    <phoneticPr fontId="20"/>
  </si>
  <si>
    <t>番号</t>
    <rPh sb="0" eb="2">
      <t>バンゴウ</t>
    </rPh>
    <phoneticPr fontId="20"/>
  </si>
  <si>
    <t>指摘の具体的内容等</t>
    <rPh sb="0" eb="2">
      <t>シテキ</t>
    </rPh>
    <rPh sb="3" eb="5">
      <t>グタイ</t>
    </rPh>
    <rPh sb="5" eb="6">
      <t>テキ</t>
    </rPh>
    <rPh sb="6" eb="8">
      <t>ナイヨウ</t>
    </rPh>
    <rPh sb="8" eb="9">
      <t>トウ</t>
    </rPh>
    <phoneticPr fontId="20"/>
  </si>
  <si>
    <t>改善策の具体的内容等</t>
    <rPh sb="0" eb="2">
      <t>カイゼン</t>
    </rPh>
    <rPh sb="2" eb="3">
      <t>サク</t>
    </rPh>
    <rPh sb="4" eb="7">
      <t>グタイテキ</t>
    </rPh>
    <rPh sb="7" eb="9">
      <t>ナイヨウ</t>
    </rPh>
    <rPh sb="9" eb="10">
      <t>トウ</t>
    </rPh>
    <phoneticPr fontId="20"/>
  </si>
  <si>
    <t>改善(予
定)年月</t>
    <rPh sb="0" eb="2">
      <t>カイゼン</t>
    </rPh>
    <rPh sb="3" eb="4">
      <t>ヨ</t>
    </rPh>
    <rPh sb="5" eb="6">
      <t>サダム</t>
    </rPh>
    <rPh sb="7" eb="9">
      <t>ネンゲツ</t>
    </rPh>
    <phoneticPr fontId="20"/>
  </si>
  <si>
    <t>昇降機番号 :</t>
    <rPh sb="0" eb="3">
      <t>ショウコウキ</t>
    </rPh>
    <rPh sb="3" eb="5">
      <t>バンゴウ</t>
    </rPh>
    <phoneticPr fontId="20"/>
  </si>
  <si>
    <t xml:space="preserve">登録番号           </t>
    <rPh sb="0" eb="2">
      <t>トウロク</t>
    </rPh>
    <rPh sb="2" eb="4">
      <t>バンゴウ</t>
    </rPh>
    <phoneticPr fontId="20"/>
  </si>
  <si>
    <t xml:space="preserve">建築物等の名称 </t>
    <rPh sb="0" eb="2">
      <t>ケンチク</t>
    </rPh>
    <rPh sb="2" eb="3">
      <t>ブツ</t>
    </rPh>
    <rPh sb="3" eb="4">
      <t>トウ</t>
    </rPh>
    <rPh sb="5" eb="7">
      <t>メイショウ</t>
    </rPh>
    <phoneticPr fontId="20"/>
  </si>
  <si>
    <t>:</t>
    <phoneticPr fontId="20"/>
  </si>
  <si>
    <t>:</t>
    <phoneticPr fontId="20"/>
  </si>
  <si>
    <t>(1)</t>
    <phoneticPr fontId="20"/>
  </si>
  <si>
    <t>UCMP盤</t>
    <rPh sb="4" eb="5">
      <t>バン</t>
    </rPh>
    <phoneticPr fontId="20"/>
  </si>
  <si>
    <t>型式</t>
    <rPh sb="0" eb="2">
      <t>カタシキ</t>
    </rPh>
    <phoneticPr fontId="20"/>
  </si>
  <si>
    <t>油の流出状況</t>
    <rPh sb="0" eb="1">
      <t>アブラ</t>
    </rPh>
    <rPh sb="2" eb="4">
      <t>リュウシュツ</t>
    </rPh>
    <rPh sb="4" eb="6">
      <t>ジョウキョウ</t>
    </rPh>
    <phoneticPr fontId="20"/>
  </si>
  <si>
    <t>作動の状況</t>
    <rPh sb="0" eb="2">
      <t>サドウ</t>
    </rPh>
    <rPh sb="3" eb="5">
      <t>ジョウキョウ</t>
    </rPh>
    <phoneticPr fontId="20"/>
  </si>
  <si>
    <t>取付けが堅固でないこと｡</t>
    <rPh sb="0" eb="2">
      <t>トリツ</t>
    </rPh>
    <rPh sb="4" eb="5">
      <t>カタ</t>
    </rPh>
    <rPh sb="5" eb="6">
      <t>コ</t>
    </rPh>
    <phoneticPr fontId="20"/>
  </si>
  <si>
    <t>(2)</t>
    <phoneticPr fontId="20"/>
  </si>
  <si>
    <t>パッドの厚さの状況</t>
    <rPh sb="4" eb="5">
      <t>アツ</t>
    </rPh>
    <rPh sb="7" eb="9">
      <t>ジョウキョウ</t>
    </rPh>
    <phoneticPr fontId="20"/>
  </si>
  <si>
    <t>健全性の監視の状況</t>
    <rPh sb="0" eb="3">
      <t>ケンゼンセイ</t>
    </rPh>
    <rPh sb="4" eb="6">
      <t>カンシ</t>
    </rPh>
    <rPh sb="7" eb="9">
      <t>ジョウキョウ</t>
    </rPh>
    <phoneticPr fontId="20"/>
  </si>
  <si>
    <t>機器故障と判定され、制止すること。</t>
    <rPh sb="0" eb="2">
      <t>キキ</t>
    </rPh>
    <rPh sb="2" eb="4">
      <t>コショウ</t>
    </rPh>
    <rPh sb="5" eb="7">
      <t>ハンテイ</t>
    </rPh>
    <rPh sb="10" eb="12">
      <t>セイシ</t>
    </rPh>
    <phoneticPr fontId="20"/>
  </si>
  <si>
    <t>劣化の状況</t>
    <rPh sb="0" eb="2">
      <t>レッカ</t>
    </rPh>
    <rPh sb="3" eb="5">
      <t>ジョウキョウ</t>
    </rPh>
    <phoneticPr fontId="20"/>
  </si>
  <si>
    <t>(3)</t>
    <phoneticPr fontId="20"/>
  </si>
  <si>
    <t>(8)</t>
    <phoneticPr fontId="20"/>
  </si>
  <si>
    <t>(7)</t>
    <phoneticPr fontId="20"/>
  </si>
  <si>
    <t>(5)</t>
    <phoneticPr fontId="20"/>
  </si>
  <si>
    <t>(4)</t>
    <phoneticPr fontId="20"/>
  </si>
  <si>
    <t>動作回数又は経年を確認する。</t>
    <rPh sb="0" eb="2">
      <t>ドウサ</t>
    </rPh>
    <rPh sb="2" eb="4">
      <t>カイスウ</t>
    </rPh>
    <rPh sb="4" eb="5">
      <t>マタ</t>
    </rPh>
    <rPh sb="6" eb="8">
      <t>ケイネン</t>
    </rPh>
    <rPh sb="9" eb="11">
      <t>カクニン</t>
    </rPh>
    <phoneticPr fontId="20"/>
  </si>
  <si>
    <t>設置後の動作回数が規定回数到達時、又は設置後１０年を経過していること。</t>
    <rPh sb="0" eb="2">
      <t>セッチ</t>
    </rPh>
    <rPh sb="2" eb="3">
      <t>ゴ</t>
    </rPh>
    <rPh sb="4" eb="6">
      <t>ドウサ</t>
    </rPh>
    <rPh sb="6" eb="8">
      <t>カイスウ</t>
    </rPh>
    <rPh sb="9" eb="11">
      <t>キテイ</t>
    </rPh>
    <rPh sb="11" eb="13">
      <t>カイスウ</t>
    </rPh>
    <rPh sb="13" eb="15">
      <t>トウタツ</t>
    </rPh>
    <rPh sb="15" eb="16">
      <t>ジ</t>
    </rPh>
    <rPh sb="17" eb="18">
      <t>マタ</t>
    </rPh>
    <rPh sb="19" eb="21">
      <t>セッチ</t>
    </rPh>
    <rPh sb="21" eb="22">
      <t>ゴ</t>
    </rPh>
    <rPh sb="24" eb="25">
      <t>ネン</t>
    </rPh>
    <rPh sb="26" eb="28">
      <t>ケイカ</t>
    </rPh>
    <phoneticPr fontId="20"/>
  </si>
  <si>
    <t>巻上機</t>
    <rPh sb="0" eb="2">
      <t>マキアゲ</t>
    </rPh>
    <rPh sb="2" eb="3">
      <t>キ</t>
    </rPh>
    <phoneticPr fontId="20"/>
  </si>
  <si>
    <t>制動面への油の付着</t>
    <rPh sb="0" eb="2">
      <t>セイドウ</t>
    </rPh>
    <rPh sb="2" eb="3">
      <t>メン</t>
    </rPh>
    <rPh sb="5" eb="6">
      <t>アブラ</t>
    </rPh>
    <rPh sb="7" eb="9">
      <t>フチャク</t>
    </rPh>
    <phoneticPr fontId="20"/>
  </si>
  <si>
    <t>制動面</t>
    <rPh sb="0" eb="2">
      <t>セイドウ</t>
    </rPh>
    <rPh sb="2" eb="3">
      <t>メン</t>
    </rPh>
    <phoneticPr fontId="20"/>
  </si>
  <si>
    <t>制動力の状況</t>
    <rPh sb="0" eb="1">
      <t>セイ</t>
    </rPh>
    <rPh sb="1" eb="3">
      <t>ドウリョク</t>
    </rPh>
    <rPh sb="4" eb="6">
      <t>ジョウキョウ</t>
    </rPh>
    <phoneticPr fontId="20"/>
  </si>
  <si>
    <t>大臣認定を受けたものと同一でないこと</t>
    <rPh sb="0" eb="2">
      <t>ダイジン</t>
    </rPh>
    <rPh sb="2" eb="4">
      <t>ニンテイ</t>
    </rPh>
    <rPh sb="5" eb="6">
      <t>ウ</t>
    </rPh>
    <rPh sb="11" eb="13">
      <t>ドウイツ</t>
    </rPh>
    <phoneticPr fontId="20"/>
  </si>
  <si>
    <t>特定距離外で戸開状態にて模擬</t>
    <rPh sb="0" eb="2">
      <t>トクテイ</t>
    </rPh>
    <rPh sb="2" eb="4">
      <t>キョリ</t>
    </rPh>
    <rPh sb="4" eb="5">
      <t>ガイ</t>
    </rPh>
    <rPh sb="6" eb="7">
      <t>ト</t>
    </rPh>
    <rPh sb="7" eb="8">
      <t>カイ</t>
    </rPh>
    <rPh sb="8" eb="10">
      <t>ジョウタイ</t>
    </rPh>
    <rPh sb="12" eb="14">
      <t>モギ</t>
    </rPh>
    <phoneticPr fontId="20"/>
  </si>
  <si>
    <t>停止距離：</t>
    <rPh sb="0" eb="2">
      <t>テイシ</t>
    </rPh>
    <rPh sb="2" eb="4">
      <t>キョリ</t>
    </rPh>
    <phoneticPr fontId="20"/>
  </si>
  <si>
    <t>mm</t>
    <phoneticPr fontId="20"/>
  </si>
  <si>
    <t>型式　：</t>
    <rPh sb="0" eb="2">
      <t>カタシキ</t>
    </rPh>
    <phoneticPr fontId="20"/>
  </si>
  <si>
    <t>規定距離を超えて停止すること</t>
    <rPh sb="0" eb="2">
      <t>キテイ</t>
    </rPh>
    <rPh sb="2" eb="4">
      <t>キョリ</t>
    </rPh>
    <rPh sb="5" eb="6">
      <t>コ</t>
    </rPh>
    <rPh sb="8" eb="10">
      <t>テイシ</t>
    </rPh>
    <phoneticPr fontId="20"/>
  </si>
  <si>
    <t>年次変化量が規定値を超えていること</t>
    <phoneticPr fontId="20"/>
  </si>
  <si>
    <t>制動面への油の付着があること</t>
    <rPh sb="0" eb="2">
      <t>セイドウ</t>
    </rPh>
    <rPh sb="2" eb="3">
      <t>メン</t>
    </rPh>
    <rPh sb="5" eb="6">
      <t>アブラ</t>
    </rPh>
    <rPh sb="7" eb="9">
      <t>フチャク</t>
    </rPh>
    <phoneticPr fontId="20"/>
  </si>
  <si>
    <t>動作速度の測定</t>
    <phoneticPr fontId="20"/>
  </si>
  <si>
    <t>(6)</t>
    <phoneticPr fontId="20"/>
  </si>
  <si>
    <t>動作位置の測定</t>
    <rPh sb="0" eb="2">
      <t>ドウサ</t>
    </rPh>
    <rPh sb="2" eb="4">
      <t>イチ</t>
    </rPh>
    <rPh sb="5" eb="7">
      <t>ソクテイ</t>
    </rPh>
    <phoneticPr fontId="20"/>
  </si>
  <si>
    <t>規定値外で動作すること</t>
    <rPh sb="0" eb="3">
      <t>キテイチ</t>
    </rPh>
    <rPh sb="3" eb="4">
      <t>ガイ</t>
    </rPh>
    <rPh sb="5" eb="7">
      <t>ドウサ</t>
    </rPh>
    <phoneticPr fontId="20"/>
  </si>
  <si>
    <t>規定寸法未満であること</t>
    <rPh sb="0" eb="2">
      <t>キテイ</t>
    </rPh>
    <rPh sb="2" eb="4">
      <t>スンポウ</t>
    </rPh>
    <rPh sb="4" eb="6">
      <t>ミマン</t>
    </rPh>
    <phoneticPr fontId="20"/>
  </si>
  <si>
    <t>-</t>
    <phoneticPr fontId="20"/>
  </si>
  <si>
    <t>○</t>
    <phoneticPr fontId="20"/>
  </si>
  <si>
    <t>測定値：</t>
    <rPh sb="0" eb="3">
      <t>ソクテイチ</t>
    </rPh>
    <phoneticPr fontId="20"/>
  </si>
  <si>
    <t>mm</t>
    <phoneticPr fontId="20"/>
  </si>
  <si>
    <t>動作回数　SR1 : 200万回 　SR2 : 50万回</t>
    <rPh sb="0" eb="2">
      <t>ドウサ</t>
    </rPh>
    <rPh sb="2" eb="4">
      <t>カイスウ</t>
    </rPh>
    <rPh sb="14" eb="16">
      <t>マンカイ</t>
    </rPh>
    <rPh sb="26" eb="28">
      <t>マンカイ</t>
    </rPh>
    <phoneticPr fontId="20"/>
  </si>
  <si>
    <t>取付状況：触診により確認する</t>
    <rPh sb="0" eb="2">
      <t>トリツケ</t>
    </rPh>
    <rPh sb="2" eb="4">
      <t>ジョウキョウ</t>
    </rPh>
    <rPh sb="5" eb="7">
      <t>ショクシン</t>
    </rPh>
    <rPh sb="10" eb="12">
      <t>カクニン</t>
    </rPh>
    <phoneticPr fontId="20"/>
  </si>
  <si>
    <t>油排出　場所</t>
    <rPh sb="0" eb="1">
      <t>アブラ</t>
    </rPh>
    <rPh sb="1" eb="3">
      <t>ハイシュツ</t>
    </rPh>
    <rPh sb="4" eb="6">
      <t>バショ</t>
    </rPh>
    <phoneticPr fontId="20"/>
  </si>
  <si>
    <t>要重点     点検</t>
    <rPh sb="0" eb="1">
      <t>ヨウ</t>
    </rPh>
    <rPh sb="1" eb="3">
      <t>ジュウテン</t>
    </rPh>
    <rPh sb="8" eb="10">
      <t>テンケン</t>
    </rPh>
    <phoneticPr fontId="20"/>
  </si>
  <si>
    <t>規定距離</t>
    <rPh sb="0" eb="2">
      <t>キテイ</t>
    </rPh>
    <rPh sb="2" eb="4">
      <t>キョリ</t>
    </rPh>
    <phoneticPr fontId="20"/>
  </si>
  <si>
    <t>mm</t>
    <phoneticPr fontId="20"/>
  </si>
  <si>
    <t>45m/min</t>
    <phoneticPr fontId="20"/>
  </si>
  <si>
    <t>60m/min</t>
    <phoneticPr fontId="20"/>
  </si>
  <si>
    <t>90m/min</t>
    <phoneticPr fontId="20"/>
  </si>
  <si>
    <t>105m/min</t>
    <phoneticPr fontId="20"/>
  </si>
  <si>
    <t>-</t>
    <phoneticPr fontId="20"/>
  </si>
  <si>
    <t>-</t>
    <phoneticPr fontId="20"/>
  </si>
  <si>
    <t>かご床面からつま先保護板直線部までの長さを巻尺等により測定</t>
    <rPh sb="2" eb="3">
      <t>ユカ</t>
    </rPh>
    <rPh sb="3" eb="4">
      <t>メン</t>
    </rPh>
    <rPh sb="8" eb="9">
      <t>サキ</t>
    </rPh>
    <rPh sb="9" eb="11">
      <t>ホゴ</t>
    </rPh>
    <rPh sb="11" eb="12">
      <t>イタ</t>
    </rPh>
    <rPh sb="12" eb="14">
      <t>チョクセン</t>
    </rPh>
    <rPh sb="14" eb="15">
      <t>ブ</t>
    </rPh>
    <rPh sb="18" eb="19">
      <t>ナガ</t>
    </rPh>
    <rPh sb="21" eb="23">
      <t>マキジャク</t>
    </rPh>
    <rPh sb="23" eb="24">
      <t>トウ</t>
    </rPh>
    <rPh sb="27" eb="29">
      <t>ソクテイ</t>
    </rPh>
    <phoneticPr fontId="20"/>
  </si>
  <si>
    <t xml:space="preserve">  規定値 : 675mm　未満であること｡  </t>
    <rPh sb="2" eb="4">
      <t>キテイ</t>
    </rPh>
    <rPh sb="4" eb="5">
      <t>チ</t>
    </rPh>
    <rPh sb="14" eb="16">
      <t>ミマン</t>
    </rPh>
    <phoneticPr fontId="20"/>
  </si>
  <si>
    <t xml:space="preserve"> 特定距離：　各床　±105±15mm 以内  </t>
    <phoneticPr fontId="20"/>
  </si>
  <si>
    <t xml:space="preserve"> 0.4mm（要重点点検） 0.45mm（要是正） </t>
    <rPh sb="7" eb="8">
      <t>ヨウ</t>
    </rPh>
    <rPh sb="8" eb="10">
      <t>ジュウテン</t>
    </rPh>
    <rPh sb="10" eb="12">
      <t>テンケン</t>
    </rPh>
    <phoneticPr fontId="20"/>
  </si>
  <si>
    <t>号機</t>
    <rPh sb="0" eb="2">
      <t>ゴウキ</t>
    </rPh>
    <phoneticPr fontId="20"/>
  </si>
  <si>
    <t>平成</t>
    <rPh sb="0" eb="2">
      <t>ヘイセイ</t>
    </rPh>
    <phoneticPr fontId="20"/>
  </si>
  <si>
    <t>年</t>
    <rPh sb="0" eb="1">
      <t>ネン</t>
    </rPh>
    <phoneticPr fontId="20"/>
  </si>
  <si>
    <t>型</t>
    <rPh sb="0" eb="1">
      <t>カタ</t>
    </rPh>
    <phoneticPr fontId="20"/>
  </si>
  <si>
    <t>UCMP型式</t>
    <rPh sb="4" eb="6">
      <t>カタシキ</t>
    </rPh>
    <phoneticPr fontId="20"/>
  </si>
  <si>
    <t>大臣認定番号</t>
    <rPh sb="0" eb="2">
      <t>ダイジン</t>
    </rPh>
    <rPh sb="2" eb="4">
      <t>ニンテイ</t>
    </rPh>
    <rPh sb="4" eb="6">
      <t>バンゴウ</t>
    </rPh>
    <phoneticPr fontId="20"/>
  </si>
  <si>
    <t>31588AAB</t>
  </si>
  <si>
    <t>31588AAB</t>
    <phoneticPr fontId="20"/>
  </si>
  <si>
    <t>31589AAB</t>
    <phoneticPr fontId="20"/>
  </si>
  <si>
    <t>ENNNUN-1610</t>
  </si>
  <si>
    <t>DBGLT-1</t>
  </si>
  <si>
    <t>ENNNUN-1611</t>
  </si>
  <si>
    <t>DBGLT-2</t>
  </si>
  <si>
    <t>ENNNUN-1612</t>
  </si>
  <si>
    <t>DBGJT-1</t>
  </si>
  <si>
    <t>ENNNUN-1613</t>
  </si>
  <si>
    <t>DBGPT-2</t>
  </si>
  <si>
    <t>ENNNUN-2092</t>
  </si>
  <si>
    <t>DBGLT-1A</t>
  </si>
  <si>
    <t>ENNNUN-2093</t>
  </si>
  <si>
    <t>DBGLT-2A</t>
  </si>
  <si>
    <t>ENNNUN-2094</t>
  </si>
  <si>
    <t>DBGJT-1A</t>
  </si>
  <si>
    <t>ENNNUN-2095</t>
  </si>
  <si>
    <t>DBGPT-2A</t>
  </si>
  <si>
    <t>万回</t>
    <rPh sb="0" eb="2">
      <t>マンカイ</t>
    </rPh>
    <phoneticPr fontId="20"/>
  </si>
  <si>
    <t>年</t>
    <rPh sb="0" eb="1">
      <t>ネン</t>
    </rPh>
    <phoneticPr fontId="20"/>
  </si>
  <si>
    <t>SR1:</t>
    <phoneticPr fontId="20"/>
  </si>
  <si>
    <t>SR2:</t>
    <phoneticPr fontId="20"/>
  </si>
  <si>
    <t>回数</t>
    <rPh sb="0" eb="2">
      <t>カイスウ</t>
    </rPh>
    <phoneticPr fontId="20"/>
  </si>
  <si>
    <t>総合</t>
    <rPh sb="0" eb="2">
      <t>ソウゴウ</t>
    </rPh>
    <phoneticPr fontId="20"/>
  </si>
  <si>
    <t>SR1</t>
    <phoneticPr fontId="20"/>
  </si>
  <si>
    <t>SR2</t>
    <phoneticPr fontId="20"/>
  </si>
  <si>
    <t>測定値</t>
    <rPh sb="0" eb="3">
      <t>ソクテイチ</t>
    </rPh>
    <phoneticPr fontId="20"/>
  </si>
  <si>
    <t>mm</t>
    <phoneticPr fontId="20"/>
  </si>
  <si>
    <t>元号</t>
    <rPh sb="0" eb="2">
      <t>ゲンゴウ</t>
    </rPh>
    <phoneticPr fontId="20"/>
  </si>
  <si>
    <t>昭和</t>
    <rPh sb="0" eb="2">
      <t>ショウワ</t>
    </rPh>
    <phoneticPr fontId="20"/>
  </si>
  <si>
    <t>？？</t>
    <phoneticPr fontId="20"/>
  </si>
  <si>
    <t>手動で判定する。</t>
    <rPh sb="0" eb="2">
      <t>シュドウ</t>
    </rPh>
    <rPh sb="3" eb="5">
      <t>ハンテイ</t>
    </rPh>
    <phoneticPr fontId="20"/>
  </si>
  <si>
    <t>判定</t>
    <rPh sb="0" eb="2">
      <t>ハンテイ</t>
    </rPh>
    <phoneticPr fontId="20"/>
  </si>
  <si>
    <t>比較</t>
    <rPh sb="0" eb="2">
      <t>ヒカク</t>
    </rPh>
    <phoneticPr fontId="20"/>
  </si>
  <si>
    <t>総合</t>
    <rPh sb="0" eb="2">
      <t>ソウゴウ</t>
    </rPh>
    <phoneticPr fontId="20"/>
  </si>
  <si>
    <t>許容値</t>
    <rPh sb="0" eb="3">
      <t>キョヨウチ</t>
    </rPh>
    <phoneticPr fontId="20"/>
  </si>
  <si>
    <t>-</t>
    <phoneticPr fontId="20"/>
  </si>
  <si>
    <t>測定値を記入すると自動で判定される。</t>
    <rPh sb="0" eb="3">
      <t>ソクテイチ</t>
    </rPh>
    <rPh sb="4" eb="6">
      <t>キニュウ</t>
    </rPh>
    <rPh sb="9" eb="11">
      <t>ジドウ</t>
    </rPh>
    <rPh sb="12" eb="14">
      <t>ハンテイ</t>
    </rPh>
    <phoneticPr fontId="20"/>
  </si>
  <si>
    <t>動作回数及び経年を記入すると自動で判定される。</t>
    <rPh sb="0" eb="2">
      <t>ドウサ</t>
    </rPh>
    <rPh sb="2" eb="4">
      <t>カイスウ</t>
    </rPh>
    <rPh sb="4" eb="5">
      <t>オヨ</t>
    </rPh>
    <rPh sb="6" eb="8">
      <t>ケイネン</t>
    </rPh>
    <rPh sb="9" eb="11">
      <t>キニュウ</t>
    </rPh>
    <rPh sb="14" eb="16">
      <t>ジドウ</t>
    </rPh>
    <rPh sb="17" eb="19">
      <t>ハンテイ</t>
    </rPh>
    <phoneticPr fontId="20"/>
  </si>
  <si>
    <t>プログラム型式を記入すると自動で判定される。</t>
    <rPh sb="5" eb="7">
      <t>カタシキ</t>
    </rPh>
    <rPh sb="8" eb="10">
      <t>キニュウ</t>
    </rPh>
    <rPh sb="13" eb="15">
      <t>ジドウ</t>
    </rPh>
    <rPh sb="16" eb="18">
      <t>ハンテイ</t>
    </rPh>
    <phoneticPr fontId="20"/>
  </si>
  <si>
    <t>測定値を入力すると自動で判定される。</t>
    <rPh sb="0" eb="3">
      <t>ソクテイチ</t>
    </rPh>
    <rPh sb="4" eb="6">
      <t>ニュウリョク</t>
    </rPh>
    <rPh sb="9" eb="11">
      <t>ジドウ</t>
    </rPh>
    <rPh sb="12" eb="14">
      <t>ハンテイ</t>
    </rPh>
    <phoneticPr fontId="20"/>
  </si>
  <si>
    <t>前回値:</t>
    <rPh sb="0" eb="2">
      <t>ゼンカイ</t>
    </rPh>
    <rPh sb="2" eb="3">
      <t>チ</t>
    </rPh>
    <phoneticPr fontId="20"/>
  </si>
  <si>
    <t>制動距離一覧表から規定距離、今回停止距離、前回値を記入すると自動で判定される。</t>
    <rPh sb="0" eb="2">
      <t>セイドウ</t>
    </rPh>
    <rPh sb="2" eb="4">
      <t>キョリ</t>
    </rPh>
    <rPh sb="4" eb="6">
      <t>イチラン</t>
    </rPh>
    <rPh sb="6" eb="7">
      <t>ヒョウ</t>
    </rPh>
    <rPh sb="9" eb="11">
      <t>キテイ</t>
    </rPh>
    <rPh sb="11" eb="13">
      <t>キョリ</t>
    </rPh>
    <rPh sb="14" eb="16">
      <t>コンカイ</t>
    </rPh>
    <rPh sb="16" eb="18">
      <t>テイシ</t>
    </rPh>
    <rPh sb="18" eb="20">
      <t>キョリ</t>
    </rPh>
    <rPh sb="21" eb="23">
      <t>ゼンカイ</t>
    </rPh>
    <rPh sb="23" eb="24">
      <t>チ</t>
    </rPh>
    <rPh sb="25" eb="27">
      <t>キニュウ</t>
    </rPh>
    <rPh sb="30" eb="32">
      <t>ジドウ</t>
    </rPh>
    <rPh sb="33" eb="35">
      <t>ハンテイ</t>
    </rPh>
    <phoneticPr fontId="20"/>
  </si>
  <si>
    <t>安全制御プログラム</t>
    <rPh sb="0" eb="2">
      <t>アンゼン</t>
    </rPh>
    <rPh sb="2" eb="4">
      <t>セイギョ</t>
    </rPh>
    <phoneticPr fontId="20"/>
  </si>
  <si>
    <t>プログラムVer.</t>
    <phoneticPr fontId="20"/>
  </si>
  <si>
    <t>　プログラム 型式</t>
    <rPh sb="7" eb="9">
      <t>カタシキ</t>
    </rPh>
    <phoneticPr fontId="20"/>
  </si>
  <si>
    <t>つま先保護板</t>
    <rPh sb="2" eb="3">
      <t>サキ</t>
    </rPh>
    <rPh sb="3" eb="5">
      <t>ホゴ</t>
    </rPh>
    <rPh sb="5" eb="6">
      <t>バン</t>
    </rPh>
    <phoneticPr fontId="20"/>
  </si>
  <si>
    <t>速度監視装置</t>
    <rPh sb="0" eb="2">
      <t>ソクド</t>
    </rPh>
    <rPh sb="2" eb="4">
      <t>カンシ</t>
    </rPh>
    <rPh sb="4" eb="6">
      <t>ソウチ</t>
    </rPh>
    <phoneticPr fontId="20"/>
  </si>
  <si>
    <t>特定距離感知装置</t>
    <rPh sb="0" eb="2">
      <t>トクテイ</t>
    </rPh>
    <rPh sb="2" eb="4">
      <t>キョリ</t>
    </rPh>
    <rPh sb="4" eb="6">
      <t>カンチ</t>
    </rPh>
    <rPh sb="6" eb="8">
      <t>ソウチ</t>
    </rPh>
    <phoneticPr fontId="20"/>
  </si>
  <si>
    <t>発行 :令和　3年　1月　6日Ver.3</t>
    <rPh sb="0" eb="2">
      <t>ハッコウ</t>
    </rPh>
    <rPh sb="4" eb="6">
      <t>レイワ</t>
    </rPh>
    <rPh sb="8" eb="9">
      <t>ネン</t>
    </rPh>
    <rPh sb="11" eb="12">
      <t>ツキ</t>
    </rPh>
    <rPh sb="14" eb="15">
      <t>ヒ</t>
    </rPh>
    <phoneticPr fontId="20"/>
  </si>
  <si>
    <t>ﾌﾞﾚｰｷ</t>
    <phoneticPr fontId="20"/>
  </si>
  <si>
    <t>ﾌﾞﾚｰｷﾊﾟｯﾄﾞの動作感知装置</t>
    <rPh sb="11" eb="13">
      <t>ドウサ</t>
    </rPh>
    <rPh sb="13" eb="15">
      <t>カンチ</t>
    </rPh>
    <rPh sb="15" eb="17">
      <t>ソウチ</t>
    </rPh>
    <phoneticPr fontId="20"/>
  </si>
  <si>
    <t>ｸﾞﾘｰｽ排出場所への流出の目視ﾁｪｯｸ</t>
    <rPh sb="5" eb="7">
      <t>ハイシュツ</t>
    </rPh>
    <rPh sb="7" eb="9">
      <t>バショ</t>
    </rPh>
    <rPh sb="11" eb="13">
      <t>リュウシュツ</t>
    </rPh>
    <rPh sb="14" eb="16">
      <t>モクシ</t>
    </rPh>
    <phoneticPr fontId="20"/>
  </si>
  <si>
    <t>ｼｰﾙ部からの油漏れがあること</t>
    <rPh sb="3" eb="4">
      <t>ブ</t>
    </rPh>
    <rPh sb="7" eb="8">
      <t>アブラ</t>
    </rPh>
    <rPh sb="8" eb="9">
      <t>モ</t>
    </rPh>
    <phoneticPr fontId="20"/>
  </si>
  <si>
    <t>両側ﾌﾞﾚｰｷによる無負荷上昇時のかご制止距離測定</t>
    <rPh sb="0" eb="2">
      <t>リョウガワ</t>
    </rPh>
    <rPh sb="10" eb="13">
      <t>ムフカ</t>
    </rPh>
    <rPh sb="13" eb="15">
      <t>ジョウショウ</t>
    </rPh>
    <rPh sb="15" eb="16">
      <t>ジ</t>
    </rPh>
    <rPh sb="19" eb="21">
      <t>セイシ</t>
    </rPh>
    <rPh sb="21" eb="23">
      <t>キョリ</t>
    </rPh>
    <rPh sb="23" eb="25">
      <t>ソクテイ</t>
    </rPh>
    <phoneticPr fontId="20"/>
  </si>
  <si>
    <t>ﾊﾟｯﾄﾞの溝の確認</t>
    <rPh sb="6" eb="7">
      <t>ミゾ</t>
    </rPh>
    <rPh sb="8" eb="10">
      <t>カクニン</t>
    </rPh>
    <phoneticPr fontId="20"/>
  </si>
  <si>
    <t>開放、締結時の接点信号動作ﾁｪｯｸ</t>
    <rPh sb="0" eb="2">
      <t>カイホウ</t>
    </rPh>
    <rPh sb="3" eb="5">
      <t>テイケツ</t>
    </rPh>
    <rPh sb="5" eb="6">
      <t>ジ</t>
    </rPh>
    <rPh sb="7" eb="9">
      <t>セッテン</t>
    </rPh>
    <rPh sb="9" eb="11">
      <t>シンゴウ</t>
    </rPh>
    <rPh sb="11" eb="13">
      <t>ドウサ</t>
    </rPh>
    <phoneticPr fontId="20"/>
  </si>
  <si>
    <t>ｽﾄﾛｰｸが下記を超えていること</t>
    <rPh sb="6" eb="8">
      <t>カキ</t>
    </rPh>
    <rPh sb="9" eb="10">
      <t>コ</t>
    </rPh>
    <phoneticPr fontId="20"/>
  </si>
  <si>
    <t>ﾌﾞﾚｰｷの開閉と接点の開閉が所定の位置以外で行われていること</t>
    <rPh sb="6" eb="8">
      <t>カイヘイ</t>
    </rPh>
    <rPh sb="9" eb="11">
      <t>セッテン</t>
    </rPh>
    <rPh sb="12" eb="14">
      <t>カイヘイ</t>
    </rPh>
    <rPh sb="15" eb="17">
      <t>ショテイ</t>
    </rPh>
    <rPh sb="18" eb="20">
      <t>イチ</t>
    </rPh>
    <rPh sb="20" eb="22">
      <t>イガイ</t>
    </rPh>
    <rPh sb="23" eb="24">
      <t>オコナ</t>
    </rPh>
    <phoneticPr fontId="20"/>
  </si>
  <si>
    <t>接点が開いているときﾊﾟｯﾄﾞとﾃﾞｨｽｸが接触していること</t>
    <rPh sb="0" eb="2">
      <t>セッテン</t>
    </rPh>
    <rPh sb="3" eb="4">
      <t>ヒラ</t>
    </rPh>
    <rPh sb="22" eb="24">
      <t>セッショク</t>
    </rPh>
    <phoneticPr fontId="20"/>
  </si>
  <si>
    <t>保守ﾂｰﾙにて、常時ＯＮ故障検査手順を実行し、確認する。</t>
    <rPh sb="0" eb="2">
      <t>ホシュ</t>
    </rPh>
    <rPh sb="8" eb="10">
      <t>ジョウジ</t>
    </rPh>
    <rPh sb="12" eb="14">
      <t>コショウ</t>
    </rPh>
    <rPh sb="14" eb="16">
      <t>ケンサ</t>
    </rPh>
    <rPh sb="16" eb="18">
      <t>テジュン</t>
    </rPh>
    <rPh sb="19" eb="21">
      <t>ジッコウ</t>
    </rPh>
    <rPh sb="23" eb="25">
      <t>カクニン</t>
    </rPh>
    <phoneticPr fontId="20"/>
  </si>
  <si>
    <t>安全制御ﾌﾟﾛｸﾞﾗﾑのﾊﾞｰｼﾞｮﾝﾁｪｯｸ</t>
    <rPh sb="0" eb="2">
      <t>アンゼン</t>
    </rPh>
    <rPh sb="2" eb="4">
      <t>セイギョ</t>
    </rPh>
    <phoneticPr fontId="20"/>
  </si>
  <si>
    <t>戸開走行保護装置が作動せず、電動機およびﾌﾞﾚｰｷの励磁ｺｲﾙが電源から遮断されないこと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rPh sb="9" eb="11">
      <t>サドウ</t>
    </rPh>
    <rPh sb="14" eb="17">
      <t>デンドウキ</t>
    </rPh>
    <rPh sb="26" eb="28">
      <t>レイジ</t>
    </rPh>
    <rPh sb="32" eb="34">
      <t>デンゲン</t>
    </rPh>
    <rPh sb="36" eb="38">
      <t>シャダン</t>
    </rPh>
    <phoneticPr fontId="20"/>
  </si>
  <si>
    <t>18m/min　を超えた速度でﾌﾗｸﾞが立たないこと</t>
    <phoneticPr fontId="20"/>
  </si>
  <si>
    <t>通番</t>
    <rPh sb="0" eb="2">
      <t>ツウバン</t>
    </rPh>
    <phoneticPr fontId="31"/>
  </si>
  <si>
    <t>■番号■</t>
    <rPh sb="1" eb="3">
      <t>バンゴウ</t>
    </rPh>
    <phoneticPr fontId="20"/>
  </si>
  <si>
    <t>検査項目</t>
    <phoneticPr fontId="20"/>
  </si>
  <si>
    <t>検査事項1</t>
    <phoneticPr fontId="20"/>
  </si>
  <si>
    <t>検査事項2</t>
  </si>
  <si>
    <t>検査事項3</t>
  </si>
  <si>
    <t>検査事項4</t>
  </si>
  <si>
    <t>なし</t>
    <phoneticPr fontId="20"/>
  </si>
  <si>
    <t>(2)</t>
  </si>
  <si>
    <t>長さ</t>
    <phoneticPr fontId="20"/>
  </si>
  <si>
    <t>(3)</t>
  </si>
  <si>
    <t>特定距離感知装置</t>
    <phoneticPr fontId="20"/>
  </si>
  <si>
    <t>(4)</t>
  </si>
  <si>
    <t>(5)</t>
  </si>
  <si>
    <t>巻上機</t>
    <phoneticPr fontId="20"/>
  </si>
  <si>
    <t>(6)</t>
  </si>
  <si>
    <t>(7)</t>
  </si>
  <si>
    <t>作動の状況</t>
    <phoneticPr fontId="20"/>
  </si>
  <si>
    <t>(8)</t>
  </si>
  <si>
    <t>検査項目プルダウン(1)</t>
    <phoneticPr fontId="20"/>
  </si>
  <si>
    <t>検査項目プルダウン(2)</t>
  </si>
  <si>
    <t>制動面への油付着</t>
    <rPh sb="0" eb="3">
      <t>セイドウメン</t>
    </rPh>
    <rPh sb="5" eb="6">
      <t>アブラ</t>
    </rPh>
    <rPh sb="6" eb="8">
      <t>フチャク</t>
    </rPh>
    <phoneticPr fontId="20"/>
  </si>
  <si>
    <t>ｸﾞﾘｰｽ排出場所への流出</t>
    <rPh sb="5" eb="7">
      <t>ハイシュツ</t>
    </rPh>
    <rPh sb="7" eb="9">
      <t>バショ</t>
    </rPh>
    <rPh sb="11" eb="13">
      <t>リュウシュツ</t>
    </rPh>
    <phoneticPr fontId="20"/>
  </si>
  <si>
    <t>ﾌﾞﾚｰｷ制動力の状況</t>
    <rPh sb="5" eb="8">
      <t>セイドウリョク</t>
    </rPh>
    <rPh sb="9" eb="11">
      <t>ジョウキョウ</t>
    </rPh>
    <phoneticPr fontId="20"/>
  </si>
  <si>
    <t>ﾌﾞﾚｰｷﾊﾟｯﾄﾞ厚さの状況</t>
    <rPh sb="10" eb="11">
      <t>アツ</t>
    </rPh>
    <rPh sb="13" eb="15">
      <t>ジョウキョウ</t>
    </rPh>
    <phoneticPr fontId="20"/>
  </si>
  <si>
    <t>ﾌﾞﾚｰｷﾊﾟｯﾄﾞの動作感知装置</t>
    <rPh sb="11" eb="15">
      <t>ドウサカンチ</t>
    </rPh>
    <rPh sb="15" eb="17">
      <t>ソウチ</t>
    </rPh>
    <phoneticPr fontId="20"/>
  </si>
  <si>
    <t>作動の状況の状況</t>
    <rPh sb="6" eb="8">
      <t>ジョウキョウ</t>
    </rPh>
    <phoneticPr fontId="20"/>
  </si>
  <si>
    <t>取付の状況</t>
    <rPh sb="0" eb="2">
      <t>トリツケ</t>
    </rPh>
    <rPh sb="3" eb="5">
      <t>ジョウキョウ</t>
    </rPh>
    <phoneticPr fontId="20"/>
  </si>
  <si>
    <t>電磁接触器</t>
    <rPh sb="0" eb="2">
      <t>デンジ</t>
    </rPh>
    <rPh sb="2" eb="5">
      <t>セッショクキ</t>
    </rPh>
    <phoneticPr fontId="20"/>
  </si>
  <si>
    <t>安全制御ﾌﾟﾛｸﾞﾗﾑ</t>
    <rPh sb="0" eb="2">
      <t>アンゼン</t>
    </rPh>
    <rPh sb="2" eb="4">
      <t>セイギョ</t>
    </rPh>
    <phoneticPr fontId="20"/>
  </si>
  <si>
    <t>速度監視装置</t>
    <phoneticPr fontId="20"/>
  </si>
  <si>
    <t>つま先保護板</t>
    <rPh sb="2" eb="3">
      <t>サキ</t>
    </rPh>
    <rPh sb="3" eb="6">
      <t>ホゴバン</t>
    </rPh>
    <phoneticPr fontId="20"/>
  </si>
  <si>
    <t>検査項目プルダウン(3)</t>
    <phoneticPr fontId="20"/>
  </si>
  <si>
    <t>検査項目プルダウン(4)</t>
    <phoneticPr fontId="20"/>
  </si>
  <si>
    <t>検査項目プルダウン(5)</t>
    <phoneticPr fontId="20"/>
  </si>
  <si>
    <t>mm</t>
  </si>
  <si>
    <t>取付けが堅固でないこと｡
著しい変形・破損・錆・腐食があること。</t>
    <rPh sb="0" eb="2">
      <t>トリツ</t>
    </rPh>
    <rPh sb="4" eb="5">
      <t>カタ</t>
    </rPh>
    <rPh sb="5" eb="6">
      <t>コ</t>
    </rPh>
    <rPh sb="13" eb="14">
      <t>イチジル</t>
    </rPh>
    <rPh sb="16" eb="18">
      <t>ヘンケイ</t>
    </rPh>
    <rPh sb="19" eb="21">
      <t>ハソン</t>
    </rPh>
    <rPh sb="22" eb="23">
      <t>サビ</t>
    </rPh>
    <rPh sb="24" eb="26">
      <t>フショク</t>
    </rPh>
    <phoneticPr fontId="20"/>
  </si>
  <si>
    <t>電磁接触器
(SR1,SR2)</t>
    <rPh sb="0" eb="2">
      <t>デンジ</t>
    </rPh>
    <rPh sb="2" eb="4">
      <t>セッショク</t>
    </rPh>
    <rPh sb="4" eb="5">
      <t>キ</t>
    </rPh>
    <phoneticPr fontId="20"/>
  </si>
  <si>
    <t>上記(1)～(8)の検査結果で｢要重点点検｣「要是正」又は別記第一号1－(14)･3－(3)･4－(11)の検査結果で｢要是正｣又は｢要重点点検｣の判定がある場合は､別記第一号2－(9)｢戸開走行保護装置｣の検査結果を｢要是正｣又は｢要重点点検｣と判定する｡</t>
    <rPh sb="0" eb="2">
      <t>ジョウキ</t>
    </rPh>
    <rPh sb="10" eb="12">
      <t>ケンサ</t>
    </rPh>
    <rPh sb="12" eb="14">
      <t>ケッカ</t>
    </rPh>
    <rPh sb="16" eb="17">
      <t>ヨウ</t>
    </rPh>
    <rPh sb="17" eb="19">
      <t>ジュウテン</t>
    </rPh>
    <rPh sb="19" eb="21">
      <t>テンケン</t>
    </rPh>
    <rPh sb="23" eb="24">
      <t>ヨウ</t>
    </rPh>
    <rPh sb="24" eb="26">
      <t>ゼセイ</t>
    </rPh>
    <rPh sb="27" eb="28">
      <t>マタ</t>
    </rPh>
    <rPh sb="29" eb="31">
      <t>ベッキ</t>
    </rPh>
    <rPh sb="31" eb="32">
      <t>ダイ</t>
    </rPh>
    <rPh sb="32" eb="34">
      <t>イチゴウ</t>
    </rPh>
    <rPh sb="54" eb="56">
      <t>ケンサ</t>
    </rPh>
    <rPh sb="56" eb="58">
      <t>ケッカ</t>
    </rPh>
    <rPh sb="60" eb="61">
      <t>ヨウ</t>
    </rPh>
    <rPh sb="61" eb="63">
      <t>ゼセイ</t>
    </rPh>
    <rPh sb="64" eb="65">
      <t>マタ</t>
    </rPh>
    <rPh sb="67" eb="68">
      <t>ヨウ</t>
    </rPh>
    <rPh sb="68" eb="70">
      <t>ジュウテン</t>
    </rPh>
    <rPh sb="70" eb="72">
      <t>テンケン</t>
    </rPh>
    <rPh sb="74" eb="76">
      <t>ハンテイ</t>
    </rPh>
    <rPh sb="79" eb="81">
      <t>バアイ</t>
    </rPh>
    <rPh sb="83" eb="85">
      <t>ベッキ</t>
    </rPh>
    <rPh sb="85" eb="86">
      <t>ダイ</t>
    </rPh>
    <rPh sb="86" eb="88">
      <t>イチゴウ</t>
    </rPh>
    <rPh sb="94" eb="95">
      <t>ト</t>
    </rPh>
    <rPh sb="95" eb="96">
      <t>カイ</t>
    </rPh>
    <rPh sb="96" eb="98">
      <t>ソウコウ</t>
    </rPh>
    <rPh sb="98" eb="100">
      <t>ホゴ</t>
    </rPh>
    <rPh sb="100" eb="102">
      <t>ソウチ</t>
    </rPh>
    <rPh sb="104" eb="106">
      <t>ケンサ</t>
    </rPh>
    <rPh sb="106" eb="108">
      <t>ケッカ</t>
    </rPh>
    <rPh sb="110" eb="111">
      <t>ヨウ</t>
    </rPh>
    <rPh sb="111" eb="113">
      <t>ゼセイ</t>
    </rPh>
    <rPh sb="114" eb="115">
      <t>マタ</t>
    </rPh>
    <rPh sb="117" eb="118">
      <t>ヨウ</t>
    </rPh>
    <rPh sb="118" eb="120">
      <t>ジュウテン</t>
    </rPh>
    <rPh sb="120" eb="122">
      <t>テンケン</t>
    </rPh>
    <rPh sb="124" eb="126">
      <t>ハンテイ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</si>
</sst>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rgb="FFFF0000"/>
      <name val="Meiryo UI"/>
      <family val="3"/>
      <charset val="128"/>
    </font>
    <font>
      <sz val="8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47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1" fillId="0" borderId="0">
      <alignment vertical="center"/>
    </xf>
    <xf numFmtId="0" fontId="30" fillId="0" borderId="0"/>
  </cellStyleXfs>
  <cellXfs count="35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2" fillId="0" borderId="0" xfId="0" applyFont="1" applyFill="1" applyAlignment="1" applyProtection="1">
      <alignment vertical="center"/>
      <protection hidden="1"/>
    </xf>
    <xf numFmtId="0" fontId="22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3" fontId="1" fillId="0" borderId="0" xfId="0" applyNumberFormat="1" applyFont="1" applyFill="1">
      <alignment vertical="center"/>
    </xf>
    <xf numFmtId="0" fontId="22" fillId="0" borderId="0" xfId="0" applyFont="1" applyFill="1" applyBorder="1" applyAlignment="1">
      <alignment vertical="center" wrapText="1"/>
    </xf>
    <xf numFmtId="0" fontId="1" fillId="0" borderId="0" xfId="0" applyFont="1" applyFill="1" applyBorder="1">
      <alignment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>
      <alignment vertical="center"/>
    </xf>
    <xf numFmtId="0" fontId="7" fillId="0" borderId="0" xfId="0" applyFont="1" applyFill="1" applyBorder="1" applyAlignment="1">
      <alignment vertical="center" wrapText="1"/>
    </xf>
    <xf numFmtId="0" fontId="22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Protection="1">
      <alignment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Alignment="1" applyProtection="1">
      <alignment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protection locked="0" hidden="1"/>
    </xf>
    <xf numFmtId="0" fontId="1" fillId="0" borderId="0" xfId="0" applyFont="1" applyFill="1" applyAlignment="1" applyProtection="1">
      <alignment vertical="center"/>
      <protection hidden="1"/>
    </xf>
    <xf numFmtId="0" fontId="21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protection locked="0" hidden="1"/>
    </xf>
    <xf numFmtId="0" fontId="23" fillId="0" borderId="0" xfId="0" applyFont="1" applyFill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26" fillId="0" borderId="0" xfId="0" applyFont="1" applyFill="1" applyAlignment="1" applyProtection="1">
      <alignment horizontal="center"/>
      <protection hidden="1"/>
    </xf>
    <xf numFmtId="0" fontId="22" fillId="0" borderId="0" xfId="0" applyFont="1" applyFill="1" applyAlignment="1" applyProtection="1">
      <alignment horizontal="right" vertical="center"/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22" fillId="0" borderId="15" xfId="0" applyFont="1" applyFill="1" applyBorder="1" applyAlignment="1" applyProtection="1">
      <alignment vertical="center"/>
      <protection hidden="1"/>
    </xf>
    <xf numFmtId="0" fontId="1" fillId="0" borderId="15" xfId="0" applyFont="1" applyFill="1" applyBorder="1" applyAlignment="1" applyProtection="1">
      <alignment vertical="center"/>
      <protection locked="0" hidden="1"/>
    </xf>
    <xf numFmtId="0" fontId="22" fillId="0" borderId="15" xfId="0" applyFont="1" applyFill="1" applyBorder="1" applyAlignment="1" applyProtection="1">
      <alignment vertical="center"/>
      <protection locked="0" hidden="1"/>
    </xf>
    <xf numFmtId="0" fontId="1" fillId="0" borderId="0" xfId="0" applyFont="1" applyFill="1" applyBorder="1" applyAlignment="1" applyProtection="1">
      <alignment vertical="center"/>
      <protection locked="0" hidden="1"/>
    </xf>
    <xf numFmtId="0" fontId="1" fillId="0" borderId="22" xfId="0" applyFont="1" applyFill="1" applyBorder="1" applyProtection="1">
      <alignment vertical="center"/>
      <protection hidden="1"/>
    </xf>
    <xf numFmtId="0" fontId="22" fillId="0" borderId="0" xfId="0" applyFont="1" applyFill="1" applyBorder="1" applyAlignment="1" applyProtection="1">
      <alignment vertical="center" wrapText="1"/>
      <protection hidden="1"/>
    </xf>
    <xf numFmtId="0" fontId="22" fillId="0" borderId="12" xfId="0" applyFont="1" applyFill="1" applyBorder="1" applyAlignment="1" applyProtection="1">
      <alignment vertical="center" wrapText="1"/>
      <protection hidden="1"/>
    </xf>
    <xf numFmtId="0" fontId="22" fillId="0" borderId="11" xfId="0" applyFont="1" applyFill="1" applyBorder="1" applyAlignment="1" applyProtection="1">
      <alignment vertical="center" wrapText="1"/>
      <protection hidden="1"/>
    </xf>
    <xf numFmtId="0" fontId="22" fillId="0" borderId="19" xfId="0" applyFont="1" applyFill="1" applyBorder="1" applyAlignment="1" applyProtection="1">
      <alignment vertical="center" wrapText="1"/>
      <protection hidden="1"/>
    </xf>
    <xf numFmtId="0" fontId="22" fillId="0" borderId="17" xfId="0" applyFont="1" applyFill="1" applyBorder="1" applyAlignment="1" applyProtection="1">
      <alignment vertical="center" wrapText="1"/>
      <protection hidden="1"/>
    </xf>
    <xf numFmtId="0" fontId="22" fillId="0" borderId="18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Border="1" applyProtection="1">
      <alignment vertical="center"/>
      <protection hidden="1"/>
    </xf>
    <xf numFmtId="0" fontId="22" fillId="0" borderId="21" xfId="0" applyFont="1" applyFill="1" applyBorder="1" applyAlignment="1" applyProtection="1">
      <alignment vertical="center" wrapText="1"/>
      <protection hidden="1"/>
    </xf>
    <xf numFmtId="0" fontId="22" fillId="0" borderId="19" xfId="0" applyFont="1" applyFill="1" applyBorder="1" applyAlignment="1" applyProtection="1">
      <alignment vertical="center"/>
      <protection hidden="1"/>
    </xf>
    <xf numFmtId="0" fontId="22" fillId="0" borderId="17" xfId="0" applyFont="1" applyFill="1" applyBorder="1" applyAlignment="1" applyProtection="1">
      <alignment vertical="center"/>
      <protection hidden="1"/>
    </xf>
    <xf numFmtId="0" fontId="22" fillId="0" borderId="17" xfId="0" applyFont="1" applyFill="1" applyBorder="1" applyAlignment="1" applyProtection="1">
      <alignment vertical="center"/>
      <protection locked="0" hidden="1"/>
    </xf>
    <xf numFmtId="0" fontId="22" fillId="0" borderId="18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horizontal="left" vertical="center"/>
      <protection hidden="1"/>
    </xf>
    <xf numFmtId="0" fontId="22" fillId="0" borderId="10" xfId="0" applyFont="1" applyFill="1" applyBorder="1" applyAlignment="1" applyProtection="1">
      <alignment vertical="center"/>
      <protection hidden="1"/>
    </xf>
    <xf numFmtId="0" fontId="22" fillId="0" borderId="11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 wrapText="1"/>
      <protection hidden="1"/>
    </xf>
    <xf numFmtId="0" fontId="22" fillId="0" borderId="0" xfId="0" applyFont="1" applyFill="1" applyProtection="1">
      <alignment vertical="center"/>
      <protection hidden="1"/>
    </xf>
    <xf numFmtId="0" fontId="7" fillId="0" borderId="0" xfId="0" applyFont="1" applyFill="1">
      <alignment vertical="center"/>
    </xf>
    <xf numFmtId="0" fontId="7" fillId="0" borderId="0" xfId="0" applyFont="1" applyFill="1" applyBorder="1">
      <alignment vertical="center"/>
    </xf>
    <xf numFmtId="0" fontId="32" fillId="0" borderId="0" xfId="0" applyFont="1" applyFill="1" applyAlignment="1"/>
    <xf numFmtId="0" fontId="33" fillId="0" borderId="0" xfId="0" applyFont="1" applyFill="1" applyAlignment="1"/>
    <xf numFmtId="0" fontId="32" fillId="0" borderId="28" xfId="0" applyFont="1" applyFill="1" applyBorder="1">
      <alignment vertical="center"/>
    </xf>
    <xf numFmtId="0" fontId="33" fillId="0" borderId="0" xfId="0" applyFont="1" applyFill="1">
      <alignment vertical="center"/>
    </xf>
    <xf numFmtId="0" fontId="32" fillId="0" borderId="0" xfId="0" applyFont="1" applyFill="1">
      <alignment vertical="center"/>
    </xf>
    <xf numFmtId="49" fontId="32" fillId="0" borderId="24" xfId="0" applyNumberFormat="1" applyFont="1" applyFill="1" applyBorder="1">
      <alignment vertical="center"/>
    </xf>
    <xf numFmtId="0" fontId="33" fillId="0" borderId="24" xfId="0" applyFont="1" applyFill="1" applyBorder="1">
      <alignment vertical="center"/>
    </xf>
    <xf numFmtId="0" fontId="32" fillId="0" borderId="24" xfId="0" applyFont="1" applyFill="1" applyBorder="1">
      <alignment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24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24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24" xfId="0" applyFont="1" applyFill="1" applyBorder="1">
      <alignment vertical="center"/>
    </xf>
    <xf numFmtId="0" fontId="24" fillId="0" borderId="0" xfId="0" applyFont="1" applyFill="1">
      <alignment vertical="center"/>
    </xf>
    <xf numFmtId="0" fontId="32" fillId="0" borderId="31" xfId="0" applyFont="1" applyFill="1" applyBorder="1">
      <alignment vertical="center"/>
    </xf>
    <xf numFmtId="0" fontId="22" fillId="0" borderId="20" xfId="0" applyFont="1" applyFill="1" applyBorder="1" applyAlignment="1" applyProtection="1">
      <alignment vertical="center"/>
      <protection hidden="1"/>
    </xf>
    <xf numFmtId="0" fontId="22" fillId="0" borderId="15" xfId="0" applyFont="1" applyFill="1" applyBorder="1" applyAlignment="1" applyProtection="1">
      <alignment vertical="center"/>
      <protection hidden="1"/>
    </xf>
    <xf numFmtId="0" fontId="22" fillId="0" borderId="11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horizontal="center" vertical="top"/>
      <protection hidden="1"/>
    </xf>
    <xf numFmtId="0" fontId="22" fillId="0" borderId="11" xfId="0" applyFont="1" applyFill="1" applyBorder="1" applyAlignment="1" applyProtection="1">
      <alignment horizontal="center" vertical="top"/>
      <protection hidden="1"/>
    </xf>
    <xf numFmtId="0" fontId="22" fillId="0" borderId="22" xfId="0" applyFont="1" applyFill="1" applyBorder="1" applyAlignment="1" applyProtection="1">
      <protection hidden="1"/>
    </xf>
    <xf numFmtId="0" fontId="22" fillId="0" borderId="16" xfId="0" applyFont="1" applyFill="1" applyBorder="1" applyAlignment="1" applyProtection="1">
      <alignment vertical="center"/>
      <protection hidden="1"/>
    </xf>
    <xf numFmtId="0" fontId="22" fillId="0" borderId="12" xfId="0" applyFont="1" applyFill="1" applyBorder="1" applyAlignment="1" applyProtection="1">
      <alignment vertical="center"/>
      <protection hidden="1"/>
    </xf>
    <xf numFmtId="0" fontId="22" fillId="0" borderId="25" xfId="0" applyFont="1" applyFill="1" applyBorder="1" applyAlignment="1" applyProtection="1">
      <alignment vertical="center"/>
      <protection hidden="1"/>
    </xf>
    <xf numFmtId="0" fontId="22" fillId="0" borderId="22" xfId="0" applyFont="1" applyFill="1" applyBorder="1" applyAlignment="1" applyProtection="1">
      <alignment vertical="center"/>
      <protection hidden="1"/>
    </xf>
    <xf numFmtId="0" fontId="22" fillId="0" borderId="23" xfId="0" applyFont="1" applyFill="1" applyBorder="1" applyAlignment="1" applyProtection="1">
      <alignment vertical="center"/>
      <protection hidden="1"/>
    </xf>
    <xf numFmtId="0" fontId="22" fillId="0" borderId="13" xfId="0" applyFont="1" applyFill="1" applyBorder="1" applyAlignment="1" applyProtection="1">
      <alignment vertical="top"/>
      <protection locked="0" hidden="1"/>
    </xf>
    <xf numFmtId="0" fontId="22" fillId="0" borderId="13" xfId="0" applyFont="1" applyFill="1" applyBorder="1" applyAlignment="1" applyProtection="1">
      <alignment vertical="top"/>
      <protection hidden="1"/>
    </xf>
    <xf numFmtId="0" fontId="22" fillId="0" borderId="14" xfId="0" applyFont="1" applyFill="1" applyBorder="1" applyAlignment="1" applyProtection="1">
      <alignment vertical="top"/>
      <protection hidden="1"/>
    </xf>
    <xf numFmtId="0" fontId="22" fillId="0" borderId="0" xfId="0" applyFont="1" applyFill="1" applyBorder="1" applyAlignment="1" applyProtection="1">
      <alignment vertical="top"/>
      <protection locked="0" hidden="1"/>
    </xf>
    <xf numFmtId="0" fontId="22" fillId="0" borderId="0" xfId="0" applyFont="1" applyFill="1" applyBorder="1" applyAlignment="1" applyProtection="1">
      <alignment vertical="top"/>
      <protection hidden="1"/>
    </xf>
    <xf numFmtId="0" fontId="22" fillId="0" borderId="12" xfId="0" applyFont="1" applyFill="1" applyBorder="1" applyAlignment="1" applyProtection="1">
      <alignment vertical="top"/>
      <protection hidden="1"/>
    </xf>
    <xf numFmtId="0" fontId="22" fillId="0" borderId="17" xfId="0" applyFont="1" applyFill="1" applyBorder="1" applyAlignment="1" applyProtection="1">
      <alignment vertical="top"/>
      <protection locked="0" hidden="1"/>
    </xf>
    <xf numFmtId="0" fontId="22" fillId="0" borderId="17" xfId="0" applyFont="1" applyFill="1" applyBorder="1" applyAlignment="1" applyProtection="1">
      <alignment vertical="top"/>
      <protection hidden="1"/>
    </xf>
    <xf numFmtId="0" fontId="22" fillId="0" borderId="18" xfId="0" applyFont="1" applyFill="1" applyBorder="1" applyAlignment="1" applyProtection="1">
      <alignment vertical="top"/>
      <protection hidden="1"/>
    </xf>
    <xf numFmtId="0" fontId="22" fillId="0" borderId="11" xfId="0" applyFont="1" applyFill="1" applyBorder="1" applyAlignment="1" applyProtection="1">
      <alignment vertical="top"/>
      <protection hidden="1"/>
    </xf>
    <xf numFmtId="0" fontId="22" fillId="0" borderId="13" xfId="0" applyFont="1" applyFill="1" applyBorder="1" applyAlignment="1" applyProtection="1">
      <alignment vertical="center"/>
      <protection locked="0" hidden="1"/>
    </xf>
    <xf numFmtId="0" fontId="22" fillId="0" borderId="13" xfId="0" applyFont="1" applyFill="1" applyBorder="1" applyAlignment="1" applyProtection="1">
      <alignment vertical="center"/>
      <protection hidden="1"/>
    </xf>
    <xf numFmtId="0" fontId="22" fillId="0" borderId="14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vertical="center"/>
      <protection locked="0" hidden="1"/>
    </xf>
    <xf numFmtId="0" fontId="22" fillId="0" borderId="16" xfId="0" applyFont="1" applyFill="1" applyBorder="1" applyProtection="1">
      <alignment vertical="center"/>
      <protection hidden="1"/>
    </xf>
    <xf numFmtId="0" fontId="22" fillId="0" borderId="0" xfId="0" applyFont="1" applyFill="1" applyBorder="1" applyProtection="1">
      <alignment vertical="center"/>
      <protection hidden="1"/>
    </xf>
    <xf numFmtId="0" fontId="22" fillId="0" borderId="22" xfId="0" applyFont="1" applyFill="1" applyBorder="1" applyAlignment="1" applyProtection="1">
      <protection locked="0" hidden="1"/>
    </xf>
    <xf numFmtId="0" fontId="7" fillId="0" borderId="0" xfId="0" applyFont="1" applyFill="1" applyAlignment="1" applyProtection="1">
      <alignment horizontal="left"/>
      <protection locked="0" hidden="1"/>
    </xf>
    <xf numFmtId="0" fontId="22" fillId="0" borderId="20" xfId="0" applyFont="1" applyFill="1" applyBorder="1" applyAlignment="1" applyProtection="1">
      <alignment horizontal="left" vertical="center" wrapText="1"/>
      <protection hidden="1"/>
    </xf>
    <xf numFmtId="0" fontId="22" fillId="0" borderId="15" xfId="0" applyFont="1" applyFill="1" applyBorder="1" applyAlignment="1" applyProtection="1">
      <alignment horizontal="left" vertical="center" wrapText="1"/>
      <protection hidden="1"/>
    </xf>
    <xf numFmtId="0" fontId="22" fillId="0" borderId="16" xfId="0" applyFont="1" applyFill="1" applyBorder="1" applyAlignment="1" applyProtection="1">
      <alignment horizontal="left" vertical="center" wrapText="1"/>
      <protection hidden="1"/>
    </xf>
    <xf numFmtId="0" fontId="22" fillId="0" borderId="11" xfId="0" applyFont="1" applyFill="1" applyBorder="1" applyAlignment="1" applyProtection="1">
      <alignment horizontal="left" vertical="center" wrapText="1"/>
      <protection hidden="1"/>
    </xf>
    <xf numFmtId="0" fontId="22" fillId="0" borderId="0" xfId="0" applyFont="1" applyFill="1" applyBorder="1" applyAlignment="1" applyProtection="1">
      <alignment horizontal="left" vertical="center" wrapText="1"/>
      <protection hidden="1"/>
    </xf>
    <xf numFmtId="0" fontId="22" fillId="0" borderId="12" xfId="0" applyFont="1" applyFill="1" applyBorder="1" applyAlignment="1" applyProtection="1">
      <alignment horizontal="left" vertical="center" wrapText="1"/>
      <protection hidden="1"/>
    </xf>
    <xf numFmtId="0" fontId="22" fillId="0" borderId="25" xfId="0" applyFont="1" applyFill="1" applyBorder="1" applyAlignment="1" applyProtection="1">
      <alignment horizontal="left" vertical="center" wrapText="1"/>
      <protection hidden="1"/>
    </xf>
    <xf numFmtId="0" fontId="22" fillId="0" borderId="22" xfId="0" applyFont="1" applyFill="1" applyBorder="1" applyAlignment="1" applyProtection="1">
      <alignment horizontal="left" vertical="center" wrapText="1"/>
      <protection hidden="1"/>
    </xf>
    <xf numFmtId="0" fontId="22" fillId="0" borderId="23" xfId="0" applyFont="1" applyFill="1" applyBorder="1" applyAlignment="1" applyProtection="1">
      <alignment horizontal="left" vertical="center" wrapText="1"/>
      <protection hidden="1"/>
    </xf>
    <xf numFmtId="0" fontId="22" fillId="0" borderId="20" xfId="0" applyFont="1" applyFill="1" applyBorder="1" applyAlignment="1" applyProtection="1">
      <alignment horizontal="left" vertical="center"/>
      <protection hidden="1"/>
    </xf>
    <xf numFmtId="0" fontId="22" fillId="0" borderId="15" xfId="0" applyFont="1" applyFill="1" applyBorder="1" applyAlignment="1" applyProtection="1">
      <alignment horizontal="left" vertical="center"/>
      <protection hidden="1"/>
    </xf>
    <xf numFmtId="0" fontId="22" fillId="0" borderId="16" xfId="0" applyFont="1" applyFill="1" applyBorder="1" applyAlignment="1" applyProtection="1">
      <alignment horizontal="left" vertical="center"/>
      <protection hidden="1"/>
    </xf>
    <xf numFmtId="0" fontId="22" fillId="0" borderId="11" xfId="0" applyFont="1" applyFill="1" applyBorder="1" applyAlignment="1" applyProtection="1">
      <alignment horizontal="left" vertical="center"/>
      <protection hidden="1"/>
    </xf>
    <xf numFmtId="0" fontId="22" fillId="0" borderId="0" xfId="0" applyFont="1" applyFill="1" applyBorder="1" applyAlignment="1" applyProtection="1">
      <alignment horizontal="left" vertical="center"/>
      <protection hidden="1"/>
    </xf>
    <xf numFmtId="0" fontId="22" fillId="0" borderId="12" xfId="0" applyFont="1" applyFill="1" applyBorder="1" applyAlignment="1" applyProtection="1">
      <alignment horizontal="left" vertical="center"/>
      <protection hidden="1"/>
    </xf>
    <xf numFmtId="0" fontId="22" fillId="0" borderId="25" xfId="0" applyFont="1" applyFill="1" applyBorder="1" applyAlignment="1" applyProtection="1">
      <alignment horizontal="left" vertical="center"/>
      <protection hidden="1"/>
    </xf>
    <xf numFmtId="0" fontId="22" fillId="0" borderId="22" xfId="0" applyFont="1" applyFill="1" applyBorder="1" applyAlignment="1" applyProtection="1">
      <alignment horizontal="left" vertical="center"/>
      <protection hidden="1"/>
    </xf>
    <xf numFmtId="0" fontId="22" fillId="0" borderId="23" xfId="0" applyFont="1" applyFill="1" applyBorder="1" applyAlignment="1" applyProtection="1">
      <alignment horizontal="left" vertical="center"/>
      <protection hidden="1"/>
    </xf>
    <xf numFmtId="0" fontId="22" fillId="0" borderId="20" xfId="0" applyFont="1" applyFill="1" applyBorder="1" applyAlignment="1" applyProtection="1">
      <alignment horizontal="left" vertical="center" shrinkToFit="1"/>
      <protection locked="0" hidden="1"/>
    </xf>
    <xf numFmtId="0" fontId="1" fillId="0" borderId="15" xfId="0" applyFont="1" applyFill="1" applyBorder="1" applyAlignment="1" applyProtection="1">
      <alignment horizontal="left" vertical="center" shrinkToFit="1"/>
      <protection locked="0" hidden="1"/>
    </xf>
    <xf numFmtId="0" fontId="1" fillId="0" borderId="16" xfId="0" applyFont="1" applyFill="1" applyBorder="1" applyAlignment="1" applyProtection="1">
      <alignment horizontal="left" vertical="center" shrinkToFit="1"/>
      <protection locked="0" hidden="1"/>
    </xf>
    <xf numFmtId="0" fontId="1" fillId="0" borderId="11" xfId="0" applyFont="1" applyFill="1" applyBorder="1" applyAlignment="1" applyProtection="1">
      <alignment horizontal="left" vertical="center" shrinkToFit="1"/>
      <protection locked="0" hidden="1"/>
    </xf>
    <xf numFmtId="0" fontId="1" fillId="0" borderId="0" xfId="0" applyFont="1" applyFill="1" applyAlignment="1" applyProtection="1">
      <alignment horizontal="left" vertical="center" shrinkToFit="1"/>
      <protection locked="0" hidden="1"/>
    </xf>
    <xf numFmtId="0" fontId="1" fillId="0" borderId="12" xfId="0" applyFont="1" applyFill="1" applyBorder="1" applyAlignment="1" applyProtection="1">
      <alignment horizontal="left" vertical="center" shrinkToFit="1"/>
      <protection locked="0" hidden="1"/>
    </xf>
    <xf numFmtId="0" fontId="22" fillId="0" borderId="28" xfId="0" applyFont="1" applyFill="1" applyBorder="1" applyAlignment="1" applyProtection="1">
      <alignment horizontal="left" vertical="center" shrinkToFit="1"/>
      <protection locked="0" hidden="1"/>
    </xf>
    <xf numFmtId="0" fontId="22" fillId="0" borderId="29" xfId="0" applyFont="1" applyFill="1" applyBorder="1" applyAlignment="1" applyProtection="1">
      <alignment horizontal="left" vertical="center" shrinkToFit="1"/>
      <protection locked="0" hidden="1"/>
    </xf>
    <xf numFmtId="0" fontId="22" fillId="0" borderId="11" xfId="0" applyFont="1" applyFill="1" applyBorder="1" applyAlignment="1" applyProtection="1">
      <alignment horizontal="center" wrapText="1"/>
      <protection hidden="1"/>
    </xf>
    <xf numFmtId="0" fontId="22" fillId="0" borderId="0" xfId="0" applyFont="1" applyFill="1" applyBorder="1" applyAlignment="1" applyProtection="1">
      <alignment horizontal="center" wrapText="1"/>
      <protection hidden="1"/>
    </xf>
    <xf numFmtId="0" fontId="22" fillId="0" borderId="0" xfId="0" applyFont="1" applyFill="1" applyBorder="1" applyAlignment="1" applyProtection="1">
      <alignment horizontal="center" wrapText="1"/>
      <protection locked="0" hidden="1"/>
    </xf>
    <xf numFmtId="0" fontId="22" fillId="0" borderId="22" xfId="0" applyFont="1" applyFill="1" applyBorder="1" applyAlignment="1" applyProtection="1">
      <alignment horizontal="center" wrapText="1"/>
      <protection locked="0" hidden="1"/>
    </xf>
    <xf numFmtId="0" fontId="22" fillId="0" borderId="28" xfId="0" applyFont="1" applyFill="1" applyBorder="1" applyAlignment="1" applyProtection="1">
      <alignment horizontal="left" vertical="center"/>
      <protection hidden="1"/>
    </xf>
    <xf numFmtId="0" fontId="1" fillId="0" borderId="28" xfId="0" applyFont="1" applyFill="1" applyBorder="1" applyAlignment="1" applyProtection="1">
      <alignment horizontal="left" vertical="center"/>
      <protection hidden="1"/>
    </xf>
    <xf numFmtId="0" fontId="22" fillId="0" borderId="29" xfId="0" applyFont="1" applyFill="1" applyBorder="1" applyAlignment="1" applyProtection="1">
      <alignment horizontal="left" vertical="center"/>
      <protection hidden="1"/>
    </xf>
    <xf numFmtId="0" fontId="1" fillId="0" borderId="29" xfId="0" applyFont="1" applyFill="1" applyBorder="1" applyAlignment="1" applyProtection="1">
      <alignment horizontal="left" vertical="center"/>
      <protection hidden="1"/>
    </xf>
    <xf numFmtId="0" fontId="1" fillId="0" borderId="31" xfId="0" applyFont="1" applyFill="1" applyBorder="1" applyAlignment="1" applyProtection="1">
      <alignment horizontal="left" vertical="center"/>
      <protection hidden="1"/>
    </xf>
    <xf numFmtId="0" fontId="22" fillId="0" borderId="0" xfId="0" applyFont="1" applyFill="1" applyBorder="1" applyAlignment="1" applyProtection="1">
      <alignment horizontal="center"/>
      <protection hidden="1"/>
    </xf>
    <xf numFmtId="0" fontId="22" fillId="0" borderId="0" xfId="0" applyFont="1" applyFill="1" applyBorder="1" applyAlignment="1" applyProtection="1">
      <alignment horizontal="center"/>
      <protection locked="0" hidden="1"/>
    </xf>
    <xf numFmtId="0" fontId="22" fillId="0" borderId="22" xfId="0" applyFont="1" applyFill="1" applyBorder="1" applyAlignment="1" applyProtection="1">
      <alignment horizontal="center"/>
      <protection locked="0" hidden="1"/>
    </xf>
    <xf numFmtId="0" fontId="1" fillId="0" borderId="13" xfId="0" applyFont="1" applyFill="1" applyBorder="1" applyAlignment="1" applyProtection="1">
      <alignment horizontal="center" vertical="center"/>
      <protection hidden="1"/>
    </xf>
    <xf numFmtId="0" fontId="1" fillId="0" borderId="14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12" xfId="0" applyFont="1" applyFill="1" applyBorder="1" applyAlignment="1" applyProtection="1">
      <alignment horizontal="center" vertical="center"/>
      <protection hidden="1"/>
    </xf>
    <xf numFmtId="0" fontId="0" fillId="0" borderId="11" xfId="0" applyFont="1" applyFill="1" applyBorder="1" applyAlignment="1" applyProtection="1">
      <alignment horizontal="center" vertical="center"/>
      <protection locked="0" hidden="1"/>
    </xf>
    <xf numFmtId="0" fontId="1" fillId="0" borderId="0" xfId="0" applyFont="1" applyFill="1" applyBorder="1" applyAlignment="1" applyProtection="1">
      <alignment horizontal="center" vertical="center"/>
      <protection locked="0" hidden="1"/>
    </xf>
    <xf numFmtId="0" fontId="1" fillId="0" borderId="12" xfId="0" applyFont="1" applyFill="1" applyBorder="1" applyAlignment="1" applyProtection="1">
      <alignment horizontal="center" vertical="center"/>
      <protection locked="0" hidden="1"/>
    </xf>
    <xf numFmtId="0" fontId="1" fillId="0" borderId="11" xfId="0" applyFont="1" applyFill="1" applyBorder="1" applyAlignment="1" applyProtection="1">
      <alignment horizontal="center" vertical="center"/>
      <protection locked="0" hidden="1"/>
    </xf>
    <xf numFmtId="0" fontId="1" fillId="0" borderId="25" xfId="0" applyFont="1" applyFill="1" applyBorder="1" applyAlignment="1" applyProtection="1">
      <alignment horizontal="center" vertical="center"/>
      <protection locked="0" hidden="1"/>
    </xf>
    <xf numFmtId="0" fontId="1" fillId="0" borderId="22" xfId="0" applyFont="1" applyFill="1" applyBorder="1" applyAlignment="1" applyProtection="1">
      <alignment horizontal="center" vertical="center"/>
      <protection locked="0" hidden="1"/>
    </xf>
    <xf numFmtId="0" fontId="1" fillId="0" borderId="23" xfId="0" applyFont="1" applyFill="1" applyBorder="1" applyAlignment="1" applyProtection="1">
      <alignment horizontal="center" vertical="center"/>
      <protection locked="0" hidden="1"/>
    </xf>
    <xf numFmtId="0" fontId="0" fillId="0" borderId="20" xfId="0" applyFont="1" applyFill="1" applyBorder="1" applyAlignment="1" applyProtection="1">
      <alignment horizontal="center" vertical="center"/>
      <protection hidden="1"/>
    </xf>
    <xf numFmtId="0" fontId="1" fillId="0" borderId="15" xfId="0" applyFont="1" applyFill="1" applyBorder="1" applyAlignment="1" applyProtection="1">
      <alignment horizontal="center" vertical="center"/>
      <protection hidden="1"/>
    </xf>
    <xf numFmtId="0" fontId="1" fillId="0" borderId="16" xfId="0" applyFont="1" applyFill="1" applyBorder="1" applyAlignment="1" applyProtection="1">
      <alignment horizontal="center" vertical="center"/>
      <protection hidden="1"/>
    </xf>
    <xf numFmtId="0" fontId="1" fillId="0" borderId="11" xfId="0" applyFont="1" applyFill="1" applyBorder="1" applyAlignment="1" applyProtection="1">
      <alignment horizontal="center" vertical="center"/>
      <protection hidden="1"/>
    </xf>
    <xf numFmtId="0" fontId="1" fillId="0" borderId="19" xfId="0" applyFont="1" applyFill="1" applyBorder="1" applyAlignment="1" applyProtection="1">
      <alignment horizontal="center" vertical="center"/>
      <protection hidden="1"/>
    </xf>
    <xf numFmtId="0" fontId="1" fillId="0" borderId="17" xfId="0" applyFont="1" applyFill="1" applyBorder="1" applyAlignment="1" applyProtection="1">
      <alignment horizontal="center" vertical="center"/>
      <protection hidden="1"/>
    </xf>
    <xf numFmtId="0" fontId="1" fillId="0" borderId="18" xfId="0" applyFont="1" applyFill="1" applyBorder="1" applyAlignment="1" applyProtection="1">
      <alignment horizontal="center" vertical="center"/>
      <protection hidden="1"/>
    </xf>
    <xf numFmtId="0" fontId="0" fillId="0" borderId="10" xfId="0" applyFont="1" applyFill="1" applyBorder="1" applyAlignment="1" applyProtection="1">
      <alignment horizontal="center" vertical="center"/>
      <protection locked="0" hidden="1"/>
    </xf>
    <xf numFmtId="0" fontId="1" fillId="0" borderId="13" xfId="0" applyFont="1" applyFill="1" applyBorder="1" applyAlignment="1" applyProtection="1">
      <alignment horizontal="center" vertical="center"/>
      <protection locked="0" hidden="1"/>
    </xf>
    <xf numFmtId="0" fontId="1" fillId="0" borderId="14" xfId="0" applyFont="1" applyFill="1" applyBorder="1" applyAlignment="1" applyProtection="1">
      <alignment horizontal="center" vertical="center"/>
      <protection locked="0" hidden="1"/>
    </xf>
    <xf numFmtId="0" fontId="0" fillId="0" borderId="10" xfId="0" applyFont="1" applyFill="1" applyBorder="1" applyAlignment="1" applyProtection="1">
      <alignment horizontal="center" vertical="center"/>
      <protection hidden="1"/>
    </xf>
    <xf numFmtId="49" fontId="22" fillId="0" borderId="11" xfId="0" applyNumberFormat="1" applyFont="1" applyFill="1" applyBorder="1" applyAlignment="1" applyProtection="1">
      <alignment horizontal="center" vertical="center"/>
      <protection hidden="1"/>
    </xf>
    <xf numFmtId="49" fontId="22" fillId="0" borderId="12" xfId="0" applyNumberFormat="1" applyFont="1" applyFill="1" applyBorder="1" applyAlignment="1" applyProtection="1">
      <alignment horizontal="center" vertical="center"/>
      <protection hidden="1"/>
    </xf>
    <xf numFmtId="0" fontId="22" fillId="0" borderId="35" xfId="0" applyFont="1" applyFill="1" applyBorder="1" applyAlignment="1" applyProtection="1">
      <alignment horizontal="left" vertical="center" wrapText="1"/>
      <protection hidden="1"/>
    </xf>
    <xf numFmtId="0" fontId="22" fillId="0" borderId="36" xfId="0" applyFont="1" applyFill="1" applyBorder="1" applyAlignment="1" applyProtection="1">
      <alignment horizontal="left" vertical="center" wrapText="1"/>
      <protection hidden="1"/>
    </xf>
    <xf numFmtId="0" fontId="22" fillId="0" borderId="17" xfId="0" applyFont="1" applyFill="1" applyBorder="1" applyAlignment="1" applyProtection="1">
      <alignment horizontal="left" vertical="center" wrapText="1"/>
      <protection hidden="1"/>
    </xf>
    <xf numFmtId="0" fontId="22" fillId="0" borderId="18" xfId="0" applyFont="1" applyFill="1" applyBorder="1" applyAlignment="1" applyProtection="1">
      <alignment horizontal="left" vertical="center" wrapText="1"/>
      <protection hidden="1"/>
    </xf>
    <xf numFmtId="0" fontId="22" fillId="0" borderId="37" xfId="0" applyFont="1" applyFill="1" applyBorder="1" applyAlignment="1" applyProtection="1">
      <alignment horizontal="left" vertical="center" wrapText="1"/>
      <protection hidden="1"/>
    </xf>
    <xf numFmtId="0" fontId="22" fillId="0" borderId="13" xfId="0" applyFont="1" applyFill="1" applyBorder="1" applyAlignment="1" applyProtection="1">
      <alignment horizontal="left" vertical="center" wrapText="1"/>
      <protection hidden="1"/>
    </xf>
    <xf numFmtId="0" fontId="22" fillId="0" borderId="14" xfId="0" applyFont="1" applyFill="1" applyBorder="1" applyAlignment="1" applyProtection="1">
      <alignment horizontal="left" vertical="center" wrapText="1"/>
      <protection hidden="1"/>
    </xf>
    <xf numFmtId="0" fontId="22" fillId="0" borderId="38" xfId="0" applyFont="1" applyFill="1" applyBorder="1" applyAlignment="1" applyProtection="1">
      <alignment horizontal="left" vertical="center" wrapText="1"/>
      <protection hidden="1"/>
    </xf>
    <xf numFmtId="0" fontId="22" fillId="0" borderId="10" xfId="0" applyFont="1" applyFill="1" applyBorder="1" applyAlignment="1" applyProtection="1">
      <alignment horizontal="left" vertical="center" wrapText="1"/>
      <protection hidden="1"/>
    </xf>
    <xf numFmtId="49" fontId="22" fillId="0" borderId="20" xfId="0" applyNumberFormat="1" applyFont="1" applyFill="1" applyBorder="1" applyAlignment="1" applyProtection="1">
      <alignment horizontal="center" vertical="center"/>
      <protection hidden="1"/>
    </xf>
    <xf numFmtId="49" fontId="1" fillId="0" borderId="16" xfId="0" applyNumberFormat="1" applyFont="1" applyFill="1" applyBorder="1" applyAlignment="1" applyProtection="1">
      <alignment horizontal="center" vertical="center"/>
      <protection hidden="1"/>
    </xf>
    <xf numFmtId="49" fontId="1" fillId="0" borderId="11" xfId="0" applyNumberFormat="1" applyFont="1" applyFill="1" applyBorder="1" applyAlignment="1" applyProtection="1">
      <alignment horizontal="center" vertical="center"/>
      <protection hidden="1"/>
    </xf>
    <xf numFmtId="49" fontId="1" fillId="0" borderId="12" xfId="0" applyNumberFormat="1" applyFont="1" applyFill="1" applyBorder="1" applyAlignment="1" applyProtection="1">
      <alignment horizontal="center" vertical="center"/>
      <protection hidden="1"/>
    </xf>
    <xf numFmtId="49" fontId="22" fillId="0" borderId="16" xfId="0" applyNumberFormat="1" applyFont="1" applyFill="1" applyBorder="1" applyAlignment="1" applyProtection="1">
      <alignment horizontal="center" vertical="center"/>
      <protection hidden="1"/>
    </xf>
    <xf numFmtId="0" fontId="22" fillId="0" borderId="15" xfId="0" applyFont="1" applyFill="1" applyBorder="1" applyAlignment="1" applyProtection="1">
      <alignment horizontal="left" vertical="center" shrinkToFit="1"/>
      <protection locked="0" hidden="1"/>
    </xf>
    <xf numFmtId="0" fontId="22" fillId="0" borderId="16" xfId="0" applyFont="1" applyFill="1" applyBorder="1" applyAlignment="1" applyProtection="1">
      <alignment horizontal="left" vertical="center" shrinkToFit="1"/>
      <protection locked="0" hidden="1"/>
    </xf>
    <xf numFmtId="0" fontId="22" fillId="0" borderId="25" xfId="0" applyFont="1" applyFill="1" applyBorder="1" applyAlignment="1" applyProtection="1">
      <alignment horizontal="left" vertical="center" shrinkToFit="1"/>
      <protection locked="0" hidden="1"/>
    </xf>
    <xf numFmtId="0" fontId="22" fillId="0" borderId="22" xfId="0" applyFont="1" applyFill="1" applyBorder="1" applyAlignment="1" applyProtection="1">
      <alignment horizontal="left" vertical="center" shrinkToFit="1"/>
      <protection locked="0" hidden="1"/>
    </xf>
    <xf numFmtId="0" fontId="22" fillId="0" borderId="23" xfId="0" applyFont="1" applyFill="1" applyBorder="1" applyAlignment="1" applyProtection="1">
      <alignment horizontal="left" vertical="center" shrinkToFit="1"/>
      <protection locked="0" hidden="1"/>
    </xf>
    <xf numFmtId="0" fontId="22" fillId="0" borderId="28" xfId="0" applyFont="1" applyFill="1" applyBorder="1" applyAlignment="1" applyProtection="1">
      <alignment horizontal="center" vertical="center"/>
      <protection hidden="1"/>
    </xf>
    <xf numFmtId="0" fontId="22" fillId="0" borderId="29" xfId="0" applyFont="1" applyFill="1" applyBorder="1" applyAlignment="1" applyProtection="1">
      <alignment horizontal="center" vertical="center"/>
      <protection hidden="1"/>
    </xf>
    <xf numFmtId="0" fontId="22" fillId="0" borderId="31" xfId="0" applyFont="1" applyFill="1" applyBorder="1" applyAlignment="1" applyProtection="1">
      <alignment horizontal="center" vertical="center"/>
      <protection hidden="1"/>
    </xf>
    <xf numFmtId="0" fontId="22" fillId="0" borderId="11" xfId="0" applyFont="1" applyFill="1" applyBorder="1" applyAlignment="1" applyProtection="1">
      <alignment horizontal="left" vertical="center" shrinkToFit="1"/>
      <protection locked="0" hidden="1"/>
    </xf>
    <xf numFmtId="0" fontId="22" fillId="0" borderId="0" xfId="0" applyFont="1" applyFill="1" applyBorder="1" applyAlignment="1" applyProtection="1">
      <alignment horizontal="left" vertical="center" shrinkToFit="1"/>
      <protection locked="0" hidden="1"/>
    </xf>
    <xf numFmtId="0" fontId="22" fillId="0" borderId="12" xfId="0" applyFont="1" applyFill="1" applyBorder="1" applyAlignment="1" applyProtection="1">
      <alignment horizontal="left" vertical="center" shrinkToFit="1"/>
      <protection locked="0" hidden="1"/>
    </xf>
    <xf numFmtId="0" fontId="1" fillId="0" borderId="25" xfId="0" applyFont="1" applyFill="1" applyBorder="1" applyAlignment="1" applyProtection="1">
      <alignment horizontal="left" vertical="center" shrinkToFit="1"/>
      <protection locked="0" hidden="1"/>
    </xf>
    <xf numFmtId="0" fontId="1" fillId="0" borderId="22" xfId="0" applyFont="1" applyFill="1" applyBorder="1" applyAlignment="1" applyProtection="1">
      <alignment horizontal="left" vertical="center" shrinkToFit="1"/>
      <protection locked="0" hidden="1"/>
    </xf>
    <xf numFmtId="0" fontId="1" fillId="0" borderId="23" xfId="0" applyFont="1" applyFill="1" applyBorder="1" applyAlignment="1" applyProtection="1">
      <alignment horizontal="left" vertical="center" shrinkToFit="1"/>
      <protection locked="0" hidden="1"/>
    </xf>
    <xf numFmtId="0" fontId="22" fillId="0" borderId="28" xfId="0" applyFont="1" applyFill="1" applyBorder="1" applyAlignment="1" applyProtection="1">
      <alignment horizontal="left" vertical="center" wrapText="1"/>
      <protection hidden="1"/>
    </xf>
    <xf numFmtId="0" fontId="1" fillId="0" borderId="10" xfId="0" applyFont="1" applyFill="1" applyBorder="1" applyAlignment="1" applyProtection="1">
      <alignment horizontal="center" vertical="center"/>
      <protection hidden="1"/>
    </xf>
    <xf numFmtId="0" fontId="1" fillId="0" borderId="33" xfId="0" applyFont="1" applyFill="1" applyBorder="1" applyAlignment="1" applyProtection="1">
      <alignment horizontal="center" vertical="center"/>
      <protection hidden="1"/>
    </xf>
    <xf numFmtId="0" fontId="1" fillId="0" borderId="27" xfId="0" applyFont="1" applyFill="1" applyBorder="1" applyAlignment="1" applyProtection="1">
      <alignment horizontal="center" vertical="center"/>
      <protection hidden="1"/>
    </xf>
    <xf numFmtId="0" fontId="22" fillId="0" borderId="24" xfId="0" applyFont="1" applyFill="1" applyBorder="1" applyAlignment="1" applyProtection="1">
      <alignment horizontal="center" vertical="center"/>
      <protection locked="0" hidden="1"/>
    </xf>
    <xf numFmtId="0" fontId="22" fillId="0" borderId="20" xfId="0" applyFont="1" applyFill="1" applyBorder="1" applyAlignment="1" applyProtection="1">
      <alignment horizontal="center" vertical="center" wrapText="1"/>
      <protection hidden="1"/>
    </xf>
    <xf numFmtId="0" fontId="22" fillId="0" borderId="15" xfId="0" applyFont="1" applyFill="1" applyBorder="1" applyAlignment="1" applyProtection="1">
      <alignment horizontal="center" vertical="center" wrapText="1"/>
      <protection hidden="1"/>
    </xf>
    <xf numFmtId="0" fontId="22" fillId="0" borderId="16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1" fillId="0" borderId="26" xfId="0" applyFont="1" applyFill="1" applyBorder="1" applyAlignment="1" applyProtection="1">
      <alignment horizontal="center" vertical="center"/>
      <protection hidden="1"/>
    </xf>
    <xf numFmtId="0" fontId="1" fillId="0" borderId="34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locked="0" hidden="1"/>
    </xf>
    <xf numFmtId="0" fontId="1" fillId="0" borderId="15" xfId="0" applyFont="1" applyFill="1" applyBorder="1" applyAlignment="1" applyProtection="1">
      <alignment horizontal="center" vertical="center"/>
      <protection locked="0" hidden="1"/>
    </xf>
    <xf numFmtId="0" fontId="1" fillId="0" borderId="26" xfId="0" applyFont="1" applyFill="1" applyBorder="1" applyAlignment="1" applyProtection="1">
      <alignment horizontal="center" vertical="center"/>
      <protection locked="0" hidden="1"/>
    </xf>
    <xf numFmtId="0" fontId="1" fillId="0" borderId="27" xfId="0" applyFont="1" applyFill="1" applyBorder="1" applyAlignment="1" applyProtection="1">
      <alignment horizontal="center" vertical="center"/>
      <protection locked="0" hidden="1"/>
    </xf>
    <xf numFmtId="0" fontId="1" fillId="0" borderId="19" xfId="0" applyFont="1" applyFill="1" applyBorder="1" applyAlignment="1" applyProtection="1">
      <alignment horizontal="center" vertical="center"/>
      <protection locked="0" hidden="1"/>
    </xf>
    <xf numFmtId="0" fontId="1" fillId="0" borderId="17" xfId="0" applyFont="1" applyFill="1" applyBorder="1" applyAlignment="1" applyProtection="1">
      <alignment horizontal="center" vertical="center"/>
      <protection locked="0" hidden="1"/>
    </xf>
    <xf numFmtId="0" fontId="1" fillId="0" borderId="34" xfId="0" applyFont="1" applyFill="1" applyBorder="1" applyAlignment="1" applyProtection="1">
      <alignment horizontal="center" vertical="center"/>
      <protection locked="0" hidden="1"/>
    </xf>
    <xf numFmtId="0" fontId="1" fillId="0" borderId="10" xfId="0" applyFont="1" applyFill="1" applyBorder="1" applyAlignment="1" applyProtection="1">
      <alignment horizontal="center" vertical="center"/>
      <protection locked="0" hidden="1"/>
    </xf>
    <xf numFmtId="0" fontId="1" fillId="0" borderId="33" xfId="0" applyFont="1" applyFill="1" applyBorder="1" applyAlignment="1" applyProtection="1">
      <alignment horizontal="center" vertical="center"/>
      <protection locked="0" hidden="1"/>
    </xf>
    <xf numFmtId="0" fontId="1" fillId="0" borderId="30" xfId="0" applyFont="1" applyFill="1" applyBorder="1" applyAlignment="1" applyProtection="1">
      <alignment horizontal="center" vertical="center"/>
      <protection locked="0" hidden="1"/>
    </xf>
    <xf numFmtId="49" fontId="22" fillId="0" borderId="25" xfId="0" applyNumberFormat="1" applyFont="1" applyFill="1" applyBorder="1" applyAlignment="1" applyProtection="1">
      <alignment horizontal="center" vertical="center"/>
      <protection hidden="1"/>
    </xf>
    <xf numFmtId="49" fontId="22" fillId="0" borderId="23" xfId="0" applyNumberFormat="1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Alignment="1" applyProtection="1">
      <alignment horizontal="center" vertical="center"/>
      <protection locked="0" hidden="1"/>
    </xf>
    <xf numFmtId="0" fontId="28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left"/>
      <protection locked="0" hidden="1"/>
    </xf>
    <xf numFmtId="0" fontId="7" fillId="0" borderId="22" xfId="0" applyFont="1" applyFill="1" applyBorder="1" applyAlignment="1" applyProtection="1">
      <alignment horizontal="left"/>
      <protection locked="0" hidden="1"/>
    </xf>
    <xf numFmtId="0" fontId="7" fillId="0" borderId="0" xfId="0" applyFont="1" applyFill="1" applyAlignment="1" applyProtection="1">
      <alignment horizontal="left"/>
      <protection locked="0"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7" fillId="0" borderId="22" xfId="0" applyFont="1" applyFill="1" applyBorder="1" applyAlignment="1" applyProtection="1">
      <protection hidden="1"/>
    </xf>
    <xf numFmtId="0" fontId="26" fillId="0" borderId="0" xfId="0" applyFont="1" applyFill="1" applyBorder="1" applyAlignment="1" applyProtection="1">
      <alignment horizontal="center"/>
      <protection hidden="1"/>
    </xf>
    <xf numFmtId="0" fontId="26" fillId="0" borderId="22" xfId="0" applyFont="1" applyFill="1" applyBorder="1" applyAlignment="1" applyProtection="1">
      <alignment horizontal="center"/>
      <protection hidden="1"/>
    </xf>
    <xf numFmtId="0" fontId="22" fillId="0" borderId="0" xfId="0" applyFont="1" applyFill="1" applyAlignment="1" applyProtection="1">
      <alignment horizontal="right"/>
      <protection hidden="1"/>
    </xf>
    <xf numFmtId="0" fontId="7" fillId="0" borderId="24" xfId="0" applyFont="1" applyFill="1" applyBorder="1" applyAlignment="1" applyProtection="1">
      <alignment horizontal="center" vertical="center"/>
      <protection hidden="1"/>
    </xf>
    <xf numFmtId="0" fontId="1" fillId="0" borderId="24" xfId="0" applyFont="1" applyFill="1" applyBorder="1" applyAlignment="1" applyProtection="1">
      <alignment vertical="center"/>
      <protection hidden="1"/>
    </xf>
    <xf numFmtId="0" fontId="22" fillId="0" borderId="22" xfId="0" applyFont="1" applyFill="1" applyBorder="1" applyAlignment="1" applyProtection="1">
      <alignment horizontal="center"/>
      <protection hidden="1"/>
    </xf>
    <xf numFmtId="0" fontId="29" fillId="0" borderId="10" xfId="0" applyFont="1" applyFill="1" applyBorder="1" applyAlignment="1" applyProtection="1">
      <alignment horizontal="center" vertical="center"/>
      <protection hidden="1"/>
    </xf>
    <xf numFmtId="0" fontId="29" fillId="0" borderId="13" xfId="0" applyFont="1" applyFill="1" applyBorder="1" applyAlignment="1" applyProtection="1">
      <alignment horizontal="center" vertical="center"/>
      <protection hidden="1"/>
    </xf>
    <xf numFmtId="0" fontId="29" fillId="0" borderId="33" xfId="0" applyFont="1" applyFill="1" applyBorder="1" applyAlignment="1" applyProtection="1">
      <alignment horizontal="center" vertical="center"/>
      <protection hidden="1"/>
    </xf>
    <xf numFmtId="0" fontId="29" fillId="0" borderId="11" xfId="0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 applyProtection="1">
      <alignment horizontal="center" vertical="center"/>
      <protection hidden="1"/>
    </xf>
    <xf numFmtId="0" fontId="29" fillId="0" borderId="27" xfId="0" applyFont="1" applyFill="1" applyBorder="1" applyAlignment="1" applyProtection="1">
      <alignment horizontal="center" vertical="center"/>
      <protection hidden="1"/>
    </xf>
    <xf numFmtId="0" fontId="1" fillId="0" borderId="18" xfId="0" applyFont="1" applyFill="1" applyBorder="1" applyAlignment="1" applyProtection="1">
      <alignment horizontal="center" vertical="center"/>
      <protection locked="0" hidden="1"/>
    </xf>
    <xf numFmtId="0" fontId="22" fillId="0" borderId="22" xfId="0" applyFont="1" applyFill="1" applyBorder="1" applyAlignment="1" applyProtection="1">
      <alignment horizontal="center" wrapText="1"/>
      <protection hidden="1"/>
    </xf>
    <xf numFmtId="0" fontId="22" fillId="0" borderId="11" xfId="0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Border="1" applyAlignment="1" applyProtection="1">
      <alignment horizontal="center" vertical="center"/>
      <protection hidden="1"/>
    </xf>
    <xf numFmtId="0" fontId="22" fillId="0" borderId="12" xfId="0" applyFont="1" applyFill="1" applyBorder="1" applyAlignment="1" applyProtection="1">
      <alignment horizontal="center" vertical="center"/>
      <protection hidden="1"/>
    </xf>
    <xf numFmtId="0" fontId="22" fillId="0" borderId="19" xfId="0" applyFont="1" applyFill="1" applyBorder="1" applyAlignment="1" applyProtection="1">
      <alignment horizontal="left" vertical="center" wrapText="1"/>
      <protection hidden="1"/>
    </xf>
    <xf numFmtId="0" fontId="24" fillId="0" borderId="20" xfId="0" applyFont="1" applyFill="1" applyBorder="1" applyAlignment="1" applyProtection="1">
      <alignment horizontal="center" vertical="center" wrapText="1"/>
      <protection hidden="1"/>
    </xf>
    <xf numFmtId="0" fontId="1" fillId="0" borderId="15" xfId="0" applyFont="1" applyFill="1" applyBorder="1" applyAlignment="1" applyProtection="1">
      <alignment vertical="center" wrapText="1"/>
      <protection hidden="1"/>
    </xf>
    <xf numFmtId="0" fontId="1" fillId="0" borderId="16" xfId="0" applyFont="1" applyFill="1" applyBorder="1" applyAlignment="1" applyProtection="1">
      <alignment vertical="center" wrapText="1"/>
      <protection hidden="1"/>
    </xf>
    <xf numFmtId="0" fontId="24" fillId="0" borderId="11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1" fillId="0" borderId="12" xfId="0" applyFont="1" applyFill="1" applyBorder="1" applyAlignment="1" applyProtection="1">
      <alignment vertical="center" wrapText="1"/>
      <protection hidden="1"/>
    </xf>
    <xf numFmtId="0" fontId="1" fillId="0" borderId="25" xfId="0" applyFont="1" applyFill="1" applyBorder="1" applyAlignment="1" applyProtection="1">
      <alignment vertical="center" wrapText="1"/>
      <protection hidden="1"/>
    </xf>
    <xf numFmtId="0" fontId="1" fillId="0" borderId="22" xfId="0" applyFont="1" applyFill="1" applyBorder="1" applyAlignment="1" applyProtection="1">
      <alignment vertical="center" wrapText="1"/>
      <protection hidden="1"/>
    </xf>
    <xf numFmtId="0" fontId="1" fillId="0" borderId="23" xfId="0" applyFont="1" applyFill="1" applyBorder="1" applyAlignment="1" applyProtection="1">
      <alignment vertical="center" wrapText="1"/>
      <protection hidden="1"/>
    </xf>
    <xf numFmtId="0" fontId="24" fillId="0" borderId="39" xfId="0" applyFont="1" applyFill="1" applyBorder="1" applyAlignment="1" applyProtection="1">
      <alignment horizontal="center" vertical="center"/>
      <protection hidden="1"/>
    </xf>
    <xf numFmtId="0" fontId="1" fillId="0" borderId="40" xfId="0" applyFont="1" applyFill="1" applyBorder="1" applyAlignment="1" applyProtection="1">
      <alignment vertical="center"/>
      <protection hidden="1"/>
    </xf>
    <xf numFmtId="0" fontId="1" fillId="0" borderId="41" xfId="0" applyFont="1" applyFill="1" applyBorder="1" applyAlignment="1" applyProtection="1">
      <alignment vertical="center"/>
      <protection hidden="1"/>
    </xf>
    <xf numFmtId="0" fontId="1" fillId="0" borderId="39" xfId="0" applyFont="1" applyFill="1" applyBorder="1" applyAlignment="1" applyProtection="1">
      <alignment vertical="center"/>
      <protection hidden="1"/>
    </xf>
    <xf numFmtId="0" fontId="1" fillId="0" borderId="42" xfId="0" applyFont="1" applyFill="1" applyBorder="1" applyAlignment="1" applyProtection="1">
      <alignment vertical="center"/>
      <protection hidden="1"/>
    </xf>
    <xf numFmtId="0" fontId="22" fillId="0" borderId="20" xfId="0" applyFont="1" applyFill="1" applyBorder="1" applyAlignment="1" applyProtection="1">
      <alignment horizontal="center" vertical="center"/>
      <protection hidden="1"/>
    </xf>
    <xf numFmtId="0" fontId="1" fillId="0" borderId="15" xfId="0" applyFont="1" applyFill="1" applyBorder="1" applyAlignment="1" applyProtection="1">
      <alignment vertical="center"/>
      <protection hidden="1"/>
    </xf>
    <xf numFmtId="0" fontId="1" fillId="0" borderId="16" xfId="0" applyFont="1" applyFill="1" applyBorder="1" applyAlignment="1" applyProtection="1">
      <alignment vertical="center"/>
      <protection hidden="1"/>
    </xf>
    <xf numFmtId="0" fontId="1" fillId="0" borderId="11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12" xfId="0" applyFont="1" applyFill="1" applyBorder="1" applyAlignment="1" applyProtection="1">
      <alignment vertical="center"/>
      <protection hidden="1"/>
    </xf>
    <xf numFmtId="0" fontId="1" fillId="0" borderId="25" xfId="0" applyFont="1" applyFill="1" applyBorder="1" applyAlignment="1" applyProtection="1">
      <alignment vertical="center"/>
      <protection hidden="1"/>
    </xf>
    <xf numFmtId="0" fontId="1" fillId="0" borderId="22" xfId="0" applyFont="1" applyFill="1" applyBorder="1" applyAlignment="1" applyProtection="1">
      <alignment vertical="center"/>
      <protection hidden="1"/>
    </xf>
    <xf numFmtId="0" fontId="1" fillId="0" borderId="23" xfId="0" applyFont="1" applyFill="1" applyBorder="1" applyAlignment="1" applyProtection="1">
      <alignment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1" fillId="0" borderId="28" xfId="0" applyFont="1" applyFill="1" applyBorder="1" applyAlignment="1" applyProtection="1">
      <alignment vertical="center"/>
      <protection hidden="1"/>
    </xf>
    <xf numFmtId="0" fontId="1" fillId="0" borderId="29" xfId="0" applyFont="1" applyFill="1" applyBorder="1" applyAlignment="1" applyProtection="1">
      <alignment vertical="center"/>
      <protection hidden="1"/>
    </xf>
    <xf numFmtId="0" fontId="22" fillId="0" borderId="26" xfId="0" applyFont="1" applyFill="1" applyBorder="1" applyAlignment="1" applyProtection="1">
      <alignment horizontal="left" vertical="center" wrapText="1"/>
      <protection hidden="1"/>
    </xf>
    <xf numFmtId="0" fontId="22" fillId="0" borderId="27" xfId="0" applyFont="1" applyFill="1" applyBorder="1" applyAlignment="1" applyProtection="1">
      <alignment horizontal="left" vertical="center" wrapText="1"/>
      <protection hidden="1"/>
    </xf>
    <xf numFmtId="0" fontId="22" fillId="0" borderId="30" xfId="0" applyFont="1" applyFill="1" applyBorder="1" applyAlignment="1" applyProtection="1">
      <alignment horizontal="left" vertical="center" wrapText="1"/>
      <protection hidden="1"/>
    </xf>
    <xf numFmtId="0" fontId="22" fillId="0" borderId="0" xfId="0" applyFont="1" applyFill="1" applyBorder="1" applyAlignment="1" applyProtection="1">
      <protection hidden="1"/>
    </xf>
    <xf numFmtId="0" fontId="22" fillId="0" borderId="22" xfId="0" applyFont="1" applyFill="1" applyBorder="1" applyAlignment="1" applyProtection="1">
      <protection hidden="1"/>
    </xf>
    <xf numFmtId="0" fontId="22" fillId="0" borderId="20" xfId="0" applyFont="1" applyFill="1" applyBorder="1" applyAlignment="1" applyProtection="1">
      <alignment vertical="center" wrapText="1"/>
      <protection hidden="1"/>
    </xf>
    <xf numFmtId="0" fontId="22" fillId="0" borderId="15" xfId="0" applyFont="1" applyFill="1" applyBorder="1" applyAlignment="1" applyProtection="1">
      <alignment vertical="center"/>
      <protection hidden="1"/>
    </xf>
    <xf numFmtId="0" fontId="22" fillId="0" borderId="16" xfId="0" applyFont="1" applyFill="1" applyBorder="1" applyAlignment="1" applyProtection="1">
      <alignment vertical="center"/>
      <protection hidden="1"/>
    </xf>
    <xf numFmtId="0" fontId="22" fillId="0" borderId="11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22" fillId="0" borderId="12" xfId="0" applyFont="1" applyFill="1" applyBorder="1" applyAlignment="1" applyProtection="1">
      <alignment vertical="center"/>
      <protection hidden="1"/>
    </xf>
    <xf numFmtId="0" fontId="22" fillId="0" borderId="25" xfId="0" applyFont="1" applyFill="1" applyBorder="1" applyAlignment="1" applyProtection="1">
      <alignment vertical="center"/>
      <protection hidden="1"/>
    </xf>
    <xf numFmtId="0" fontId="22" fillId="0" borderId="22" xfId="0" applyFont="1" applyFill="1" applyBorder="1" applyAlignment="1" applyProtection="1">
      <alignment vertical="center"/>
      <protection hidden="1"/>
    </xf>
    <xf numFmtId="0" fontId="22" fillId="0" borderId="23" xfId="0" applyFont="1" applyFill="1" applyBorder="1" applyAlignment="1" applyProtection="1">
      <alignment vertical="center"/>
      <protection hidden="1"/>
    </xf>
    <xf numFmtId="0" fontId="22" fillId="0" borderId="24" xfId="0" applyFont="1" applyFill="1" applyBorder="1" applyAlignment="1" applyProtection="1">
      <alignment horizontal="center" vertical="center"/>
      <protection hidden="1"/>
    </xf>
    <xf numFmtId="0" fontId="25" fillId="0" borderId="11" xfId="0" applyFont="1" applyFill="1" applyBorder="1" applyAlignment="1" applyProtection="1">
      <alignment horizontal="center" vertical="top" wrapText="1"/>
      <protection hidden="1"/>
    </xf>
    <xf numFmtId="0" fontId="25" fillId="0" borderId="0" xfId="0" applyFont="1" applyFill="1" applyBorder="1" applyAlignment="1" applyProtection="1">
      <alignment horizontal="center" vertical="top" wrapText="1"/>
      <protection hidden="1"/>
    </xf>
    <xf numFmtId="0" fontId="25" fillId="0" borderId="12" xfId="0" applyFont="1" applyFill="1" applyBorder="1" applyAlignment="1" applyProtection="1">
      <alignment horizontal="center" vertical="top" wrapText="1"/>
      <protection hidden="1"/>
    </xf>
    <xf numFmtId="0" fontId="25" fillId="0" borderId="25" xfId="0" applyFont="1" applyFill="1" applyBorder="1" applyAlignment="1" applyProtection="1">
      <alignment horizontal="center" vertical="top" wrapText="1"/>
      <protection hidden="1"/>
    </xf>
    <xf numFmtId="0" fontId="25" fillId="0" borderId="22" xfId="0" applyFont="1" applyFill="1" applyBorder="1" applyAlignment="1" applyProtection="1">
      <alignment horizontal="center" vertical="top" wrapText="1"/>
      <protection hidden="1"/>
    </xf>
    <xf numFmtId="0" fontId="25" fillId="0" borderId="23" xfId="0" applyFont="1" applyFill="1" applyBorder="1" applyAlignment="1" applyProtection="1">
      <alignment horizontal="center" vertical="top" wrapText="1"/>
      <protection hidden="1"/>
    </xf>
    <xf numFmtId="0" fontId="22" fillId="0" borderId="19" xfId="0" applyFont="1" applyFill="1" applyBorder="1" applyAlignment="1" applyProtection="1">
      <alignment horizontal="left" vertical="center"/>
      <protection hidden="1"/>
    </xf>
    <xf numFmtId="0" fontId="22" fillId="0" borderId="17" xfId="0" applyFont="1" applyFill="1" applyBorder="1" applyAlignment="1" applyProtection="1">
      <alignment horizontal="left" vertical="center"/>
      <protection hidden="1"/>
    </xf>
    <xf numFmtId="0" fontId="22" fillId="0" borderId="18" xfId="0" applyFont="1" applyFill="1" applyBorder="1" applyAlignment="1" applyProtection="1">
      <alignment horizontal="left" vertical="center"/>
      <protection hidden="1"/>
    </xf>
    <xf numFmtId="0" fontId="22" fillId="0" borderId="29" xfId="0" applyFont="1" applyFill="1" applyBorder="1" applyAlignment="1" applyProtection="1">
      <alignment horizontal="left" vertical="center" wrapText="1"/>
      <protection hidden="1"/>
    </xf>
    <xf numFmtId="0" fontId="22" fillId="0" borderId="10" xfId="0" applyFont="1" applyFill="1" applyBorder="1" applyAlignment="1" applyProtection="1">
      <alignment horizontal="center" wrapText="1"/>
      <protection hidden="1"/>
    </xf>
    <xf numFmtId="0" fontId="22" fillId="0" borderId="13" xfId="0" applyFont="1" applyFill="1" applyBorder="1" applyAlignment="1" applyProtection="1">
      <alignment horizontal="center" wrapText="1"/>
      <protection hidden="1"/>
    </xf>
    <xf numFmtId="0" fontId="1" fillId="0" borderId="28" xfId="0" applyFont="1" applyFill="1" applyBorder="1" applyAlignment="1" applyProtection="1">
      <alignment horizontal="left" vertical="center" wrapText="1"/>
      <protection hidden="1"/>
    </xf>
    <xf numFmtId="0" fontId="1" fillId="0" borderId="29" xfId="0" applyFont="1" applyFill="1" applyBorder="1" applyAlignment="1" applyProtection="1">
      <alignment horizontal="left" vertical="center" wrapText="1"/>
      <protection hidden="1"/>
    </xf>
    <xf numFmtId="0" fontId="22" fillId="0" borderId="32" xfId="0" applyFont="1" applyFill="1" applyBorder="1" applyAlignment="1" applyProtection="1">
      <alignment horizontal="left" vertical="center" wrapText="1"/>
      <protection hidden="1"/>
    </xf>
    <xf numFmtId="0" fontId="22" fillId="0" borderId="32" xfId="0" applyFont="1" applyFill="1" applyBorder="1" applyAlignment="1" applyProtection="1">
      <alignment horizontal="left" vertical="center"/>
      <protection hidden="1"/>
    </xf>
    <xf numFmtId="0" fontId="22" fillId="0" borderId="11" xfId="0" applyFont="1" applyFill="1" applyBorder="1" applyAlignment="1" applyProtection="1">
      <alignment horizontal="center"/>
      <protection hidden="1"/>
    </xf>
    <xf numFmtId="0" fontId="22" fillId="0" borderId="15" xfId="0" applyFont="1" applyFill="1" applyBorder="1" applyAlignment="1" applyProtection="1">
      <alignment horizontal="center" vertical="center"/>
      <protection hidden="1"/>
    </xf>
    <xf numFmtId="0" fontId="22" fillId="0" borderId="16" xfId="0" applyFont="1" applyFill="1" applyBorder="1" applyAlignment="1" applyProtection="1">
      <alignment horizontal="center" vertical="center"/>
      <protection hidden="1"/>
    </xf>
    <xf numFmtId="0" fontId="22" fillId="0" borderId="19" xfId="0" applyFont="1" applyFill="1" applyBorder="1" applyAlignment="1" applyProtection="1">
      <alignment horizontal="center" vertical="center"/>
      <protection hidden="1"/>
    </xf>
    <xf numFmtId="0" fontId="22" fillId="0" borderId="17" xfId="0" applyFont="1" applyFill="1" applyBorder="1" applyAlignment="1" applyProtection="1">
      <alignment horizontal="center" vertical="center"/>
      <protection hidden="1"/>
    </xf>
    <xf numFmtId="0" fontId="22" fillId="0" borderId="18" xfId="0" applyFont="1" applyFill="1" applyBorder="1" applyAlignment="1" applyProtection="1">
      <alignment horizontal="center" vertical="center"/>
      <protection hidden="1"/>
    </xf>
    <xf numFmtId="0" fontId="22" fillId="0" borderId="13" xfId="0" applyFont="1" applyFill="1" applyBorder="1" applyAlignment="1" applyProtection="1">
      <alignment horizontal="left" vertical="center"/>
      <protection hidden="1"/>
    </xf>
    <xf numFmtId="0" fontId="22" fillId="0" borderId="20" xfId="0" applyFont="1" applyFill="1" applyBorder="1" applyAlignment="1" applyProtection="1">
      <alignment vertical="center"/>
      <protection hidden="1"/>
    </xf>
    <xf numFmtId="0" fontId="22" fillId="0" borderId="12" xfId="0" applyFont="1" applyFill="1" applyBorder="1" applyAlignment="1" applyProtection="1">
      <alignment horizontal="center" wrapText="1"/>
      <protection hidden="1"/>
    </xf>
    <xf numFmtId="0" fontId="22" fillId="0" borderId="43" xfId="0" applyFont="1" applyFill="1" applyBorder="1" applyAlignment="1" applyProtection="1">
      <alignment horizontal="left" vertical="center" wrapText="1"/>
      <protection hidden="1"/>
    </xf>
    <xf numFmtId="0" fontId="22" fillId="0" borderId="13" xfId="0" applyFont="1" applyFill="1" applyBorder="1" applyAlignment="1" applyProtection="1">
      <alignment horizontal="center" wrapText="1"/>
      <protection locked="0" hidden="1"/>
    </xf>
    <xf numFmtId="0" fontId="22" fillId="0" borderId="14" xfId="0" applyFont="1" applyFill="1" applyBorder="1" applyAlignment="1" applyProtection="1">
      <alignment horizontal="center" wrapText="1"/>
      <protection hidden="1"/>
    </xf>
    <xf numFmtId="0" fontId="1" fillId="0" borderId="16" xfId="0" applyFont="1" applyFill="1" applyBorder="1" applyAlignment="1" applyProtection="1">
      <alignment horizontal="center" vertical="center"/>
      <protection locked="0" hidden="1"/>
    </xf>
    <xf numFmtId="0" fontId="1" fillId="0" borderId="15" xfId="0" applyFont="1" applyFill="1" applyBorder="1" applyAlignment="1" applyProtection="1">
      <alignment horizontal="left" vertical="center"/>
      <protection hidden="1"/>
    </xf>
    <xf numFmtId="0" fontId="1" fillId="0" borderId="16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12" xfId="0" applyFont="1" applyFill="1" applyBorder="1" applyAlignment="1" applyProtection="1">
      <alignment horizontal="left" vertical="center"/>
      <protection hidden="1"/>
    </xf>
    <xf numFmtId="0" fontId="1" fillId="0" borderId="22" xfId="0" applyFont="1" applyFill="1" applyBorder="1" applyAlignment="1" applyProtection="1">
      <alignment horizontal="left" vertical="center"/>
      <protection hidden="1"/>
    </xf>
    <xf numFmtId="0" fontId="1" fillId="0" borderId="23" xfId="0" applyFont="1" applyFill="1" applyBorder="1" applyAlignment="1" applyProtection="1">
      <alignment horizontal="left" vertical="center"/>
      <protection hidden="1"/>
    </xf>
    <xf numFmtId="0" fontId="0" fillId="0" borderId="20" xfId="0" applyFont="1" applyFill="1" applyBorder="1" applyAlignment="1" applyProtection="1">
      <alignment horizontal="center" vertical="center"/>
      <protection locked="0" hidden="1"/>
    </xf>
    <xf numFmtId="0" fontId="22" fillId="0" borderId="11" xfId="0" applyFont="1" applyFill="1" applyBorder="1" applyAlignment="1" applyProtection="1">
      <alignment horizontal="right" vertical="center"/>
      <protection hidden="1"/>
    </xf>
    <xf numFmtId="0" fontId="22" fillId="0" borderId="0" xfId="0" applyFont="1" applyFill="1" applyBorder="1" applyAlignment="1" applyProtection="1">
      <alignment horizontal="right" vertical="center"/>
      <protection hidden="1"/>
    </xf>
    <xf numFmtId="0" fontId="22" fillId="0" borderId="0" xfId="0" applyFont="1" applyFill="1" applyBorder="1" applyAlignment="1" applyProtection="1">
      <alignment horizontal="center" vertical="center"/>
      <protection locked="0" hidden="1"/>
    </xf>
    <xf numFmtId="0" fontId="22" fillId="0" borderId="13" xfId="0" applyFont="1" applyFill="1" applyBorder="1" applyAlignment="1" applyProtection="1">
      <alignment vertical="center"/>
      <protection hidden="1"/>
    </xf>
    <xf numFmtId="0" fontId="22" fillId="0" borderId="0" xfId="0" applyFont="1" applyFill="1" applyAlignment="1" applyProtection="1">
      <alignment vertical="center"/>
      <protection hidden="1"/>
    </xf>
    <xf numFmtId="0" fontId="22" fillId="0" borderId="14" xfId="0" applyFont="1" applyFill="1" applyBorder="1" applyAlignment="1" applyProtection="1">
      <alignment horizontal="left" vertical="center"/>
      <protection hidden="1"/>
    </xf>
    <xf numFmtId="0" fontId="1" fillId="0" borderId="28" xfId="0" applyFont="1" applyFill="1" applyBorder="1" applyAlignment="1" applyProtection="1">
      <alignment horizontal="center" vertical="center"/>
      <protection locked="0" hidden="1"/>
    </xf>
    <xf numFmtId="0" fontId="1" fillId="0" borderId="29" xfId="0" applyFont="1" applyFill="1" applyBorder="1" applyAlignment="1" applyProtection="1">
      <alignment horizontal="center" vertical="center"/>
      <protection locked="0" hidden="1"/>
    </xf>
    <xf numFmtId="0" fontId="1" fillId="0" borderId="28" xfId="0" applyFont="1" applyFill="1" applyBorder="1" applyAlignment="1" applyProtection="1">
      <alignment horizontal="center" vertical="center"/>
      <protection hidden="1"/>
    </xf>
    <xf numFmtId="0" fontId="1" fillId="0" borderId="29" xfId="0" applyFont="1" applyFill="1" applyBorder="1" applyAlignment="1" applyProtection="1">
      <alignment horizontal="center" vertical="center"/>
      <protection hidden="1"/>
    </xf>
    <xf numFmtId="0" fontId="0" fillId="0" borderId="28" xfId="0" applyFont="1" applyFill="1" applyBorder="1" applyAlignment="1" applyProtection="1">
      <alignment horizontal="center" vertical="center"/>
      <protection hidden="1"/>
    </xf>
    <xf numFmtId="0" fontId="0" fillId="0" borderId="28" xfId="0" applyFont="1" applyFill="1" applyBorder="1" applyAlignment="1" applyProtection="1">
      <alignment horizontal="center" vertical="center"/>
      <protection locked="0" hidden="1"/>
    </xf>
    <xf numFmtId="0" fontId="22" fillId="0" borderId="24" xfId="0" applyFont="1" applyFill="1" applyBorder="1" applyAlignment="1" applyProtection="1">
      <alignment horizontal="left" vertical="center" shrinkToFit="1"/>
      <protection hidden="1"/>
    </xf>
    <xf numFmtId="38" fontId="22" fillId="0" borderId="20" xfId="33" applyFont="1" applyFill="1" applyBorder="1" applyAlignment="1" applyProtection="1">
      <alignment horizontal="left" vertical="center" wrapText="1"/>
      <protection hidden="1"/>
    </xf>
    <xf numFmtId="38" fontId="22" fillId="0" borderId="15" xfId="33" applyFont="1" applyFill="1" applyBorder="1" applyAlignment="1" applyProtection="1">
      <alignment horizontal="left" vertical="center" wrapText="1"/>
      <protection hidden="1"/>
    </xf>
    <xf numFmtId="38" fontId="22" fillId="0" borderId="16" xfId="33" applyFont="1" applyFill="1" applyBorder="1" applyAlignment="1" applyProtection="1">
      <alignment horizontal="left" vertical="center" wrapText="1"/>
      <protection hidden="1"/>
    </xf>
    <xf numFmtId="38" fontId="22" fillId="0" borderId="11" xfId="33" applyFont="1" applyFill="1" applyBorder="1" applyAlignment="1" applyProtection="1">
      <alignment horizontal="left" vertical="center" wrapText="1"/>
      <protection hidden="1"/>
    </xf>
    <xf numFmtId="38" fontId="22" fillId="0" borderId="0" xfId="33" applyFont="1" applyFill="1" applyBorder="1" applyAlignment="1" applyProtection="1">
      <alignment horizontal="left" vertical="center" wrapText="1"/>
      <protection hidden="1"/>
    </xf>
    <xf numFmtId="38" fontId="22" fillId="0" borderId="12" xfId="33" applyFont="1" applyFill="1" applyBorder="1" applyAlignment="1" applyProtection="1">
      <alignment horizontal="left" vertical="center" wrapText="1"/>
      <protection hidden="1"/>
    </xf>
    <xf numFmtId="38" fontId="22" fillId="0" borderId="25" xfId="33" applyFont="1" applyFill="1" applyBorder="1" applyAlignment="1" applyProtection="1">
      <alignment horizontal="left" vertical="center" wrapText="1"/>
      <protection hidden="1"/>
    </xf>
    <xf numFmtId="38" fontId="22" fillId="0" borderId="22" xfId="33" applyFont="1" applyFill="1" applyBorder="1" applyAlignment="1" applyProtection="1">
      <alignment horizontal="left" vertical="center" wrapText="1"/>
      <protection hidden="1"/>
    </xf>
    <xf numFmtId="38" fontId="22" fillId="0" borderId="23" xfId="33" applyFont="1" applyFill="1" applyBorder="1" applyAlignment="1" applyProtection="1">
      <alignment horizontal="left" vertical="center" wrapText="1"/>
      <protection hidden="1"/>
    </xf>
    <xf numFmtId="0" fontId="32" fillId="0" borderId="28" xfId="0" applyFont="1" applyFill="1" applyBorder="1">
      <alignment vertical="center"/>
    </xf>
    <xf numFmtId="0" fontId="32" fillId="0" borderId="31" xfId="0" applyFont="1" applyFill="1" applyBorder="1">
      <alignment vertical="center"/>
    </xf>
    <xf numFmtId="0" fontId="22" fillId="0" borderId="31" xfId="0" applyFont="1" applyFill="1" applyBorder="1" applyAlignment="1" applyProtection="1">
      <alignment horizontal="left" vertical="center" shrinkToFit="1"/>
      <protection locked="0" hidden="1"/>
    </xf>
    <xf numFmtId="0" fontId="22" fillId="0" borderId="10" xfId="0" applyFont="1" applyFill="1" applyBorder="1" applyAlignment="1" applyProtection="1">
      <alignment horizontal="left" vertical="center"/>
      <protection hidden="1"/>
    </xf>
    <xf numFmtId="0" fontId="25" fillId="0" borderId="11" xfId="0" applyFont="1" applyFill="1" applyBorder="1" applyAlignment="1" applyProtection="1">
      <alignment horizontal="center" vertical="center"/>
      <protection hidden="1"/>
    </xf>
    <xf numFmtId="0" fontId="25" fillId="0" borderId="0" xfId="0" applyFont="1" applyFill="1" applyBorder="1" applyAlignment="1" applyProtection="1">
      <alignment horizontal="center" vertical="center"/>
      <protection hidden="1"/>
    </xf>
    <xf numFmtId="0" fontId="25" fillId="0" borderId="12" xfId="0" applyFont="1" applyFill="1" applyBorder="1" applyAlignment="1" applyProtection="1">
      <alignment horizontal="center" vertical="center"/>
      <protection hidden="1"/>
    </xf>
    <xf numFmtId="0" fontId="25" fillId="0" borderId="25" xfId="0" applyFont="1" applyFill="1" applyBorder="1" applyAlignment="1" applyProtection="1">
      <alignment horizontal="center" vertical="center"/>
      <protection hidden="1"/>
    </xf>
    <xf numFmtId="0" fontId="25" fillId="0" borderId="22" xfId="0" applyFont="1" applyFill="1" applyBorder="1" applyAlignment="1" applyProtection="1">
      <alignment horizontal="center" vertical="center"/>
      <protection hidden="1"/>
    </xf>
    <xf numFmtId="0" fontId="25" fillId="0" borderId="23" xfId="0" applyFont="1" applyFill="1" applyBorder="1" applyAlignment="1" applyProtection="1">
      <alignment horizontal="center" vertical="center"/>
      <protection hidden="1"/>
    </xf>
    <xf numFmtId="0" fontId="22" fillId="0" borderId="25" xfId="0" applyFont="1" applyFill="1" applyBorder="1" applyAlignment="1" applyProtection="1">
      <alignment horizontal="center" vertical="center" wrapText="1"/>
      <protection hidden="1"/>
    </xf>
    <xf numFmtId="0" fontId="22" fillId="0" borderId="22" xfId="0" applyFont="1" applyFill="1" applyBorder="1" applyAlignment="1" applyProtection="1">
      <alignment horizontal="center" vertical="center" wrapText="1"/>
      <protection hidden="1"/>
    </xf>
    <xf numFmtId="0" fontId="22" fillId="0" borderId="23" xfId="0" applyFont="1" applyFill="1" applyBorder="1" applyAlignment="1" applyProtection="1">
      <alignment horizontal="center" vertical="center" wrapText="1"/>
      <protection hidden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Normal 2" xfId="44" xr:uid="{8B85CC6F-20D9-433E-9931-C05424D27F9E}"/>
    <cellStyle name="Normal 2 2" xfId="46" xr:uid="{D6086788-707A-4FF8-89D9-430FC1D73E0E}"/>
    <cellStyle name="Normal 2 3" xfId="45" xr:uid="{7794E9FC-2E90-4B34-861D-DAEEBC26E588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 xr:uid="{FDEE8E66-5415-44DD-9CB1-02DF5CEE09BA}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K869"/>
  <sheetViews>
    <sheetView tabSelected="1" zoomScale="87" zoomScaleNormal="87" workbookViewId="0">
      <selection activeCell="O9" sqref="O9:AK10"/>
    </sheetView>
  </sheetViews>
  <sheetFormatPr defaultColWidth="0" defaultRowHeight="13.5" zeroHeight="1" x14ac:dyDescent="0.15"/>
  <cols>
    <col min="1" max="3" width="1.625" style="12" customWidth="1"/>
    <col min="4" max="97" width="1.25" style="12" customWidth="1"/>
    <col min="98" max="98" width="5.625" style="12" customWidth="1"/>
    <col min="99" max="100" width="5.625" style="12" hidden="1" customWidth="1"/>
    <col min="101" max="101" width="5.625" style="1" hidden="1" customWidth="1"/>
    <col min="102" max="102" width="10.125" style="64" hidden="1" customWidth="1"/>
    <col min="103" max="103" width="15.75" style="64" hidden="1" customWidth="1"/>
    <col min="104" max="104" width="18.75" style="64" hidden="1" customWidth="1"/>
    <col min="105" max="105" width="15.75" style="64" hidden="1" customWidth="1"/>
    <col min="106" max="106" width="17" style="64" hidden="1" customWidth="1"/>
    <col min="107" max="107" width="15.75" style="64" hidden="1" customWidth="1"/>
    <col min="108" max="108" width="15.25" style="64" hidden="1" customWidth="1"/>
    <col min="109" max="109" width="2.5" style="64" hidden="1" customWidth="1"/>
    <col min="110" max="110" width="5.625" style="48" hidden="1" customWidth="1"/>
    <col min="111" max="136" width="5.625" style="1" hidden="1" customWidth="1"/>
    <col min="137" max="167" width="0" style="1" hidden="1" customWidth="1"/>
    <col min="168" max="16384" width="9" style="1" hidden="1"/>
  </cols>
  <sheetData>
    <row r="1" spans="2:134" ht="8.1" customHeight="1" x14ac:dyDescent="0.15"/>
    <row r="2" spans="2:134" ht="8.1" customHeight="1" x14ac:dyDescent="0.15"/>
    <row r="3" spans="2:134" ht="8.1" customHeight="1" x14ac:dyDescent="0.15">
      <c r="B3" s="217" t="s">
        <v>9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17"/>
      <c r="CB3" s="217"/>
      <c r="CC3" s="217"/>
      <c r="CD3" s="217"/>
      <c r="CE3" s="217"/>
      <c r="CF3" s="217"/>
      <c r="CG3" s="217"/>
    </row>
    <row r="4" spans="2:134" ht="8.1" customHeight="1" x14ac:dyDescent="0.15"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217"/>
      <c r="BC4" s="217"/>
      <c r="BD4" s="217"/>
      <c r="BE4" s="217"/>
      <c r="BF4" s="217"/>
      <c r="BG4" s="217"/>
      <c r="BH4" s="217"/>
      <c r="BI4" s="217"/>
      <c r="BJ4" s="217"/>
      <c r="BK4" s="217"/>
      <c r="BL4" s="217"/>
      <c r="BM4" s="217"/>
      <c r="BN4" s="217"/>
      <c r="BO4" s="217"/>
      <c r="BP4" s="217"/>
      <c r="BQ4" s="217"/>
      <c r="BR4" s="217"/>
      <c r="BS4" s="217"/>
      <c r="BT4" s="217"/>
      <c r="BU4" s="217"/>
      <c r="BV4" s="217"/>
      <c r="BW4" s="217"/>
      <c r="BX4" s="217"/>
      <c r="BY4" s="217"/>
      <c r="BZ4" s="217"/>
      <c r="CA4" s="217"/>
      <c r="CB4" s="217"/>
      <c r="CC4" s="217"/>
      <c r="CD4" s="217"/>
      <c r="CE4" s="217"/>
      <c r="CF4" s="217"/>
      <c r="CG4" s="217"/>
    </row>
    <row r="5" spans="2:134" ht="8.1" customHeight="1" x14ac:dyDescent="0.15"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213" t="s">
        <v>82</v>
      </c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2" t="s">
        <v>82</v>
      </c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3" t="s">
        <v>81</v>
      </c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 t="str">
        <f>IF(AG5="","？",VLOOKUP(AG5,CX23:CZ31,2,0))</f>
        <v>UCMP型式</v>
      </c>
      <c r="BD5" s="213"/>
      <c r="BE5" s="213"/>
      <c r="BF5" s="213"/>
      <c r="BG5" s="213"/>
      <c r="BH5" s="213"/>
      <c r="BI5" s="213"/>
      <c r="BJ5" s="213"/>
      <c r="BK5" s="213"/>
      <c r="BL5" s="213"/>
      <c r="BM5" s="213" t="s">
        <v>80</v>
      </c>
      <c r="BN5" s="213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</row>
    <row r="6" spans="2:134" ht="8.1" customHeight="1" x14ac:dyDescent="0.15"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</row>
    <row r="7" spans="2:134" ht="8.1" customHeight="1" x14ac:dyDescent="0.1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</row>
    <row r="8" spans="2:134" ht="8.1" customHeight="1" x14ac:dyDescent="0.1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222" t="s">
        <v>133</v>
      </c>
      <c r="BJ8" s="222"/>
      <c r="BK8" s="222"/>
      <c r="BL8" s="222"/>
      <c r="BM8" s="222"/>
      <c r="BN8" s="222"/>
      <c r="BO8" s="222"/>
      <c r="BP8" s="222"/>
      <c r="BQ8" s="222"/>
      <c r="BR8" s="222"/>
      <c r="BS8" s="222"/>
      <c r="BT8" s="222"/>
      <c r="BU8" s="222"/>
      <c r="BV8" s="222"/>
      <c r="BW8" s="222"/>
      <c r="BX8" s="222"/>
      <c r="BY8" s="222"/>
      <c r="BZ8" s="222"/>
      <c r="CA8" s="222"/>
      <c r="CB8" s="222"/>
      <c r="CC8" s="222"/>
      <c r="CD8" s="222"/>
      <c r="CE8" s="222"/>
      <c r="CF8" s="222"/>
      <c r="CG8" s="15"/>
    </row>
    <row r="9" spans="2:134" ht="8.1" customHeight="1" x14ac:dyDescent="0.15">
      <c r="C9" s="218" t="s">
        <v>19</v>
      </c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20" t="s">
        <v>20</v>
      </c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16"/>
      <c r="AM9" s="16"/>
      <c r="AN9" s="16"/>
      <c r="AO9" s="16"/>
      <c r="AP9" s="17"/>
      <c r="AQ9" s="18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6"/>
      <c r="BD9" s="20"/>
      <c r="BE9" s="20"/>
      <c r="BF9" s="20"/>
      <c r="BG9" s="20"/>
      <c r="BH9" s="20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2"/>
      <c r="BT9" s="222"/>
      <c r="BU9" s="222"/>
      <c r="BV9" s="222"/>
      <c r="BW9" s="222"/>
      <c r="BX9" s="222"/>
      <c r="BY9" s="222"/>
      <c r="BZ9" s="222"/>
      <c r="CA9" s="222"/>
      <c r="CB9" s="222"/>
      <c r="CC9" s="222"/>
      <c r="CD9" s="222"/>
      <c r="CE9" s="222"/>
      <c r="CF9" s="222"/>
      <c r="CG9" s="21"/>
    </row>
    <row r="10" spans="2:134" ht="8.1" customHeight="1" x14ac:dyDescent="0.15"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21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16"/>
      <c r="AM10" s="16"/>
      <c r="AN10" s="16"/>
      <c r="AO10" s="16"/>
      <c r="AP10" s="17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20"/>
      <c r="BD10" s="20"/>
      <c r="BE10" s="20"/>
      <c r="BF10" s="20"/>
      <c r="BG10" s="20"/>
      <c r="BH10" s="20"/>
      <c r="BI10" s="17"/>
      <c r="BK10" s="2"/>
      <c r="BL10" s="2"/>
      <c r="BM10" s="2"/>
      <c r="BN10" s="2"/>
      <c r="BO10" s="2"/>
      <c r="CG10" s="2"/>
    </row>
    <row r="11" spans="2:134" ht="8.1" customHeight="1" x14ac:dyDescent="0.15"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3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16"/>
      <c r="AM11" s="16"/>
      <c r="AN11" s="16"/>
      <c r="AO11" s="16"/>
      <c r="AP11" s="17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20"/>
      <c r="BD11" s="20"/>
      <c r="BE11" s="20"/>
      <c r="BF11" s="20"/>
      <c r="BG11" s="20"/>
      <c r="BH11" s="20"/>
      <c r="BI11" s="131" t="s">
        <v>17</v>
      </c>
      <c r="BJ11" s="131"/>
      <c r="BK11" s="131"/>
      <c r="BL11" s="131"/>
      <c r="BM11" s="131"/>
      <c r="BN11" s="131"/>
      <c r="BO11" s="131"/>
      <c r="BP11" s="131"/>
      <c r="BQ11" s="131"/>
      <c r="BR11" s="131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 t="s">
        <v>77</v>
      </c>
      <c r="CE11" s="132"/>
      <c r="CF11" s="132"/>
      <c r="CG11" s="2"/>
    </row>
    <row r="12" spans="2:134" ht="8.1" customHeight="1" x14ac:dyDescent="0.15">
      <c r="C12" s="218" t="s">
        <v>18</v>
      </c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20" t="s">
        <v>21</v>
      </c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25"/>
      <c r="BJ12" s="225"/>
      <c r="BK12" s="225"/>
      <c r="BL12" s="225"/>
      <c r="BM12" s="225"/>
      <c r="BN12" s="225"/>
      <c r="BO12" s="225"/>
      <c r="BP12" s="225"/>
      <c r="BQ12" s="225"/>
      <c r="BR12" s="225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2"/>
    </row>
    <row r="13" spans="2:134" ht="8.1" customHeight="1" x14ac:dyDescent="0.15"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21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BE13" s="25"/>
      <c r="BF13" s="25"/>
      <c r="BG13" s="25"/>
      <c r="BH13" s="25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8"/>
      <c r="CE13" s="28"/>
      <c r="CF13" s="28"/>
      <c r="CG13" s="29"/>
    </row>
    <row r="14" spans="2:134" ht="8.1" customHeight="1" x14ac:dyDescent="0.15">
      <c r="ED14" s="4"/>
    </row>
    <row r="15" spans="2:134" ht="8.1" customHeight="1" x14ac:dyDescent="0.15">
      <c r="ED15" s="4"/>
    </row>
    <row r="16" spans="2:134" ht="8.1" customHeight="1" x14ac:dyDescent="0.15">
      <c r="ED16" s="4"/>
    </row>
    <row r="17" spans="2:135" ht="8.1" customHeight="1" x14ac:dyDescent="0.15"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ED17" s="4"/>
    </row>
    <row r="18" spans="2:135" ht="8.1" customHeight="1" x14ac:dyDescent="0.15">
      <c r="B18" s="252" t="s">
        <v>0</v>
      </c>
      <c r="C18" s="253"/>
      <c r="D18" s="253"/>
      <c r="E18" s="253"/>
      <c r="F18" s="253"/>
      <c r="G18" s="253"/>
      <c r="H18" s="253"/>
      <c r="I18" s="253"/>
      <c r="J18" s="254"/>
      <c r="K18" s="261" t="s">
        <v>1</v>
      </c>
      <c r="L18" s="262"/>
      <c r="M18" s="262"/>
      <c r="N18" s="262"/>
      <c r="O18" s="262"/>
      <c r="P18" s="262"/>
      <c r="Q18" s="262"/>
      <c r="R18" s="262"/>
      <c r="S18" s="262"/>
      <c r="T18" s="261" t="s">
        <v>3</v>
      </c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1" t="s">
        <v>2</v>
      </c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23" t="s">
        <v>4</v>
      </c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24"/>
      <c r="BQ18" s="224"/>
      <c r="BR18" s="224"/>
      <c r="BS18" s="223" t="s">
        <v>5</v>
      </c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ED18" s="4"/>
      <c r="EE18" s="5"/>
    </row>
    <row r="19" spans="2:135" ht="8.1" customHeight="1" x14ac:dyDescent="0.15">
      <c r="B19" s="255"/>
      <c r="C19" s="256"/>
      <c r="D19" s="256"/>
      <c r="E19" s="256"/>
      <c r="F19" s="256"/>
      <c r="G19" s="256"/>
      <c r="H19" s="256"/>
      <c r="I19" s="256"/>
      <c r="J19" s="257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ED19" s="4"/>
      <c r="EE19" s="5"/>
    </row>
    <row r="20" spans="2:135" ht="8.1" customHeight="1" x14ac:dyDescent="0.15">
      <c r="B20" s="255"/>
      <c r="C20" s="256"/>
      <c r="D20" s="256"/>
      <c r="E20" s="256"/>
      <c r="F20" s="256"/>
      <c r="G20" s="256"/>
      <c r="H20" s="256"/>
      <c r="I20" s="256"/>
      <c r="J20" s="257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  <c r="AS20" s="263"/>
      <c r="AT20" s="263"/>
      <c r="AU20" s="263"/>
      <c r="AV20" s="263"/>
      <c r="AW20" s="263"/>
      <c r="AX20" s="263"/>
      <c r="AY20" s="263"/>
      <c r="AZ20" s="263"/>
      <c r="BA20" s="263"/>
      <c r="BB20" s="263"/>
      <c r="BC20" s="263"/>
      <c r="BD20" s="224"/>
      <c r="BE20" s="224"/>
      <c r="BF20" s="224"/>
      <c r="BG20" s="224"/>
      <c r="BH20" s="224"/>
      <c r="BI20" s="224"/>
      <c r="BJ20" s="224"/>
      <c r="BK20" s="224"/>
      <c r="BL20" s="224"/>
      <c r="BM20" s="224"/>
      <c r="BN20" s="224"/>
      <c r="BO20" s="224"/>
      <c r="BP20" s="224"/>
      <c r="BQ20" s="224"/>
      <c r="BR20" s="224"/>
      <c r="BS20" s="247" t="s">
        <v>10</v>
      </c>
      <c r="BT20" s="248"/>
      <c r="BU20" s="248"/>
      <c r="BV20" s="248"/>
      <c r="BW20" s="249"/>
      <c r="BX20" s="238" t="s">
        <v>64</v>
      </c>
      <c r="BY20" s="239"/>
      <c r="BZ20" s="239"/>
      <c r="CA20" s="239"/>
      <c r="CB20" s="240"/>
      <c r="CC20" s="247" t="s">
        <v>11</v>
      </c>
      <c r="CD20" s="248"/>
      <c r="CE20" s="248"/>
      <c r="CF20" s="249"/>
      <c r="CG20" s="251"/>
      <c r="ED20" s="4"/>
      <c r="EE20" s="5"/>
    </row>
    <row r="21" spans="2:135" ht="8.1" customHeight="1" x14ac:dyDescent="0.15">
      <c r="B21" s="255"/>
      <c r="C21" s="256"/>
      <c r="D21" s="256"/>
      <c r="E21" s="256"/>
      <c r="F21" s="256"/>
      <c r="G21" s="256"/>
      <c r="H21" s="256"/>
      <c r="I21" s="256"/>
      <c r="J21" s="257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3"/>
      <c r="AH21" s="263"/>
      <c r="AI21" s="263"/>
      <c r="AJ21" s="263"/>
      <c r="AK21" s="263"/>
      <c r="AL21" s="263"/>
      <c r="AM21" s="263"/>
      <c r="AN21" s="263"/>
      <c r="AO21" s="263"/>
      <c r="AP21" s="263"/>
      <c r="AQ21" s="263"/>
      <c r="AR21" s="263"/>
      <c r="AS21" s="263"/>
      <c r="AT21" s="263"/>
      <c r="AU21" s="263"/>
      <c r="AV21" s="263"/>
      <c r="AW21" s="263"/>
      <c r="AX21" s="263"/>
      <c r="AY21" s="263"/>
      <c r="AZ21" s="263"/>
      <c r="BA21" s="263"/>
      <c r="BB21" s="263"/>
      <c r="BC21" s="263"/>
      <c r="BD21" s="224"/>
      <c r="BE21" s="224"/>
      <c r="BF21" s="224"/>
      <c r="BG21" s="224"/>
      <c r="BH21" s="224"/>
      <c r="BI21" s="224"/>
      <c r="BJ21" s="224"/>
      <c r="BK21" s="224"/>
      <c r="BL21" s="224"/>
      <c r="BM21" s="224"/>
      <c r="BN21" s="224"/>
      <c r="BO21" s="224"/>
      <c r="BP21" s="224"/>
      <c r="BQ21" s="224"/>
      <c r="BR21" s="224"/>
      <c r="BS21" s="247"/>
      <c r="BT21" s="248"/>
      <c r="BU21" s="248"/>
      <c r="BV21" s="248"/>
      <c r="BW21" s="249"/>
      <c r="BX21" s="241"/>
      <c r="BY21" s="242"/>
      <c r="BZ21" s="242"/>
      <c r="CA21" s="242"/>
      <c r="CB21" s="243"/>
      <c r="CC21" s="247"/>
      <c r="CD21" s="248"/>
      <c r="CE21" s="248"/>
      <c r="CF21" s="249"/>
      <c r="CG21" s="251"/>
      <c r="ED21" s="4"/>
      <c r="EE21" s="5"/>
    </row>
    <row r="22" spans="2:135" ht="8.1" customHeight="1" x14ac:dyDescent="0.15">
      <c r="B22" s="258"/>
      <c r="C22" s="259"/>
      <c r="D22" s="259"/>
      <c r="E22" s="259"/>
      <c r="F22" s="259"/>
      <c r="G22" s="259"/>
      <c r="H22" s="259"/>
      <c r="I22" s="259"/>
      <c r="J22" s="260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3"/>
      <c r="AY22" s="263"/>
      <c r="AZ22" s="263"/>
      <c r="BA22" s="263"/>
      <c r="BB22" s="263"/>
      <c r="BC22" s="263"/>
      <c r="BD22" s="224"/>
      <c r="BE22" s="224"/>
      <c r="BF22" s="224"/>
      <c r="BG22" s="224"/>
      <c r="BH22" s="224"/>
      <c r="BI22" s="224"/>
      <c r="BJ22" s="224"/>
      <c r="BK22" s="224"/>
      <c r="BL22" s="224"/>
      <c r="BM22" s="224"/>
      <c r="BN22" s="224"/>
      <c r="BO22" s="224"/>
      <c r="BP22" s="224"/>
      <c r="BQ22" s="224"/>
      <c r="BR22" s="224"/>
      <c r="BS22" s="250"/>
      <c r="BT22" s="248"/>
      <c r="BU22" s="248"/>
      <c r="BV22" s="248"/>
      <c r="BW22" s="249"/>
      <c r="BX22" s="244"/>
      <c r="BY22" s="245"/>
      <c r="BZ22" s="245"/>
      <c r="CA22" s="245"/>
      <c r="CB22" s="246"/>
      <c r="CC22" s="250"/>
      <c r="CD22" s="248"/>
      <c r="CE22" s="248"/>
      <c r="CF22" s="249"/>
      <c r="CG22" s="251"/>
    </row>
    <row r="23" spans="2:135" ht="8.1" customHeight="1" x14ac:dyDescent="0.15">
      <c r="B23" s="167" t="s">
        <v>22</v>
      </c>
      <c r="C23" s="171"/>
      <c r="D23" s="96" t="s">
        <v>40</v>
      </c>
      <c r="E23" s="264"/>
      <c r="F23" s="304" t="s">
        <v>42</v>
      </c>
      <c r="G23" s="97"/>
      <c r="H23" s="97"/>
      <c r="I23" s="97"/>
      <c r="J23" s="98"/>
      <c r="K23" s="96" t="s">
        <v>25</v>
      </c>
      <c r="L23" s="97"/>
      <c r="M23" s="97"/>
      <c r="N23" s="97"/>
      <c r="O23" s="97"/>
      <c r="P23" s="97"/>
      <c r="Q23" s="97"/>
      <c r="R23" s="97"/>
      <c r="S23" s="98"/>
      <c r="T23" s="126" t="s">
        <v>41</v>
      </c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05" t="s">
        <v>51</v>
      </c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7"/>
      <c r="BD23" s="4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73"/>
      <c r="BS23" s="200"/>
      <c r="BT23" s="201"/>
      <c r="BU23" s="201"/>
      <c r="BV23" s="201"/>
      <c r="BW23" s="201"/>
      <c r="BX23" s="314" t="s">
        <v>57</v>
      </c>
      <c r="BY23" s="201"/>
      <c r="BZ23" s="201"/>
      <c r="CA23" s="201"/>
      <c r="CB23" s="307"/>
      <c r="CC23" s="200"/>
      <c r="CD23" s="201"/>
      <c r="CE23" s="201"/>
      <c r="CF23" s="201"/>
      <c r="CG23" s="307"/>
      <c r="CH23" s="96" t="s">
        <v>115</v>
      </c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8"/>
      <c r="CT23" s="31"/>
      <c r="CU23" s="31"/>
      <c r="CV23" s="31"/>
      <c r="CW23" s="6"/>
      <c r="CX23" s="63" t="s">
        <v>82</v>
      </c>
      <c r="CY23" s="63" t="s">
        <v>81</v>
      </c>
      <c r="CZ23" s="63" t="s">
        <v>128</v>
      </c>
      <c r="DA23" s="62"/>
      <c r="DB23" s="63" t="s">
        <v>112</v>
      </c>
      <c r="DC23" s="63"/>
      <c r="DD23" s="63"/>
      <c r="DE23" s="63"/>
    </row>
    <row r="24" spans="2:135" ht="8.1" customHeight="1" x14ac:dyDescent="0.15">
      <c r="B24" s="156"/>
      <c r="C24" s="157"/>
      <c r="D24" s="99"/>
      <c r="E24" s="265"/>
      <c r="F24" s="158"/>
      <c r="G24" s="100"/>
      <c r="H24" s="100"/>
      <c r="I24" s="100"/>
      <c r="J24" s="101"/>
      <c r="K24" s="99"/>
      <c r="L24" s="100"/>
      <c r="M24" s="100"/>
      <c r="N24" s="100"/>
      <c r="O24" s="100"/>
      <c r="P24" s="100"/>
      <c r="Q24" s="100"/>
      <c r="R24" s="100"/>
      <c r="S24" s="101"/>
      <c r="T24" s="128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08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10"/>
      <c r="BD24" s="315"/>
      <c r="BE24" s="316"/>
      <c r="BF24" s="316"/>
      <c r="BG24" s="316"/>
      <c r="BH24" s="316"/>
      <c r="BI24" s="317"/>
      <c r="BJ24" s="317"/>
      <c r="BK24" s="317"/>
      <c r="BL24" s="317"/>
      <c r="BM24" s="317"/>
      <c r="BN24" s="317"/>
      <c r="BO24" s="317"/>
      <c r="BP24" s="317"/>
      <c r="BQ24" s="69"/>
      <c r="BR24" s="74"/>
      <c r="BS24" s="141"/>
      <c r="BT24" s="139"/>
      <c r="BU24" s="139"/>
      <c r="BV24" s="139"/>
      <c r="BW24" s="139"/>
      <c r="BX24" s="141"/>
      <c r="BY24" s="139"/>
      <c r="BZ24" s="139"/>
      <c r="CA24" s="139"/>
      <c r="CB24" s="140"/>
      <c r="CC24" s="141"/>
      <c r="CD24" s="139"/>
      <c r="CE24" s="139"/>
      <c r="CF24" s="139"/>
      <c r="CG24" s="140"/>
      <c r="CH24" s="99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1"/>
      <c r="CT24" s="31"/>
      <c r="CU24" s="31"/>
      <c r="CV24" s="31"/>
      <c r="CW24" s="6"/>
      <c r="CX24" s="61" t="s">
        <v>86</v>
      </c>
      <c r="CY24" s="61" t="s">
        <v>87</v>
      </c>
      <c r="CZ24" s="61">
        <v>31588</v>
      </c>
      <c r="DA24" s="62"/>
      <c r="DB24" s="63" t="s">
        <v>113</v>
      </c>
      <c r="DC24" s="63">
        <v>1</v>
      </c>
      <c r="DD24" s="63">
        <v>1</v>
      </c>
      <c r="DE24" s="63">
        <v>1</v>
      </c>
    </row>
    <row r="25" spans="2:135" ht="8.1" customHeight="1" x14ac:dyDescent="0.15">
      <c r="B25" s="156"/>
      <c r="C25" s="157"/>
      <c r="D25" s="99"/>
      <c r="E25" s="265"/>
      <c r="F25" s="159"/>
      <c r="G25" s="160"/>
      <c r="H25" s="160"/>
      <c r="I25" s="160"/>
      <c r="J25" s="161"/>
      <c r="K25" s="99"/>
      <c r="L25" s="100"/>
      <c r="M25" s="100"/>
      <c r="N25" s="100"/>
      <c r="O25" s="100"/>
      <c r="P25" s="100"/>
      <c r="Q25" s="100"/>
      <c r="R25" s="100"/>
      <c r="S25" s="101"/>
      <c r="T25" s="128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285"/>
      <c r="AH25" s="286"/>
      <c r="AI25" s="286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6"/>
      <c r="AU25" s="286"/>
      <c r="AV25" s="286"/>
      <c r="AW25" s="286"/>
      <c r="AX25" s="286"/>
      <c r="AY25" s="286"/>
      <c r="AZ25" s="286"/>
      <c r="BA25" s="286"/>
      <c r="BB25" s="286"/>
      <c r="BC25" s="287"/>
      <c r="BD25" s="315"/>
      <c r="BE25" s="316"/>
      <c r="BF25" s="316"/>
      <c r="BG25" s="316"/>
      <c r="BH25" s="316"/>
      <c r="BI25" s="317"/>
      <c r="BJ25" s="317"/>
      <c r="BK25" s="317"/>
      <c r="BL25" s="317"/>
      <c r="BM25" s="317"/>
      <c r="BN25" s="317"/>
      <c r="BO25" s="317"/>
      <c r="BP25" s="317"/>
      <c r="BQ25" s="69"/>
      <c r="BR25" s="74"/>
      <c r="BS25" s="141"/>
      <c r="BT25" s="139"/>
      <c r="BU25" s="139"/>
      <c r="BV25" s="139"/>
      <c r="BW25" s="139"/>
      <c r="BX25" s="141"/>
      <c r="BY25" s="139"/>
      <c r="BZ25" s="139"/>
      <c r="CA25" s="139"/>
      <c r="CB25" s="140"/>
      <c r="CC25" s="204"/>
      <c r="CD25" s="205"/>
      <c r="CE25" s="205"/>
      <c r="CF25" s="205"/>
      <c r="CG25" s="232"/>
      <c r="CH25" s="102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4"/>
      <c r="CT25" s="31"/>
      <c r="CU25" s="31"/>
      <c r="CV25" s="31"/>
      <c r="CW25" s="6"/>
      <c r="CX25" s="61" t="s">
        <v>88</v>
      </c>
      <c r="CY25" s="61" t="s">
        <v>89</v>
      </c>
      <c r="CZ25" s="61">
        <v>31588</v>
      </c>
      <c r="DA25" s="62"/>
      <c r="DB25" s="63" t="s">
        <v>78</v>
      </c>
      <c r="DC25" s="63">
        <v>2</v>
      </c>
      <c r="DD25" s="63">
        <v>2</v>
      </c>
      <c r="DE25" s="63">
        <v>2</v>
      </c>
    </row>
    <row r="26" spans="2:135" ht="8.1" customHeight="1" x14ac:dyDescent="0.15">
      <c r="B26" s="156"/>
      <c r="C26" s="157"/>
      <c r="D26" s="99"/>
      <c r="E26" s="265"/>
      <c r="F26" s="158" t="s">
        <v>63</v>
      </c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0"/>
      <c r="R26" s="100"/>
      <c r="S26" s="101"/>
      <c r="T26" s="293" t="s">
        <v>136</v>
      </c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166" t="s">
        <v>137</v>
      </c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20"/>
      <c r="BD26" s="318"/>
      <c r="BE26" s="318"/>
      <c r="BF26" s="318"/>
      <c r="BG26" s="318"/>
      <c r="BH26" s="318"/>
      <c r="BI26" s="318"/>
      <c r="BJ26" s="318"/>
      <c r="BK26" s="318"/>
      <c r="BL26" s="318"/>
      <c r="BM26" s="318"/>
      <c r="BN26" s="318"/>
      <c r="BO26" s="318"/>
      <c r="BP26" s="318"/>
      <c r="BQ26" s="318"/>
      <c r="BR26" s="318"/>
      <c r="BS26" s="207"/>
      <c r="BT26" s="153"/>
      <c r="BU26" s="153"/>
      <c r="BV26" s="153"/>
      <c r="BW26" s="154"/>
      <c r="BX26" s="152" t="s">
        <v>57</v>
      </c>
      <c r="BY26" s="153"/>
      <c r="BZ26" s="153"/>
      <c r="CA26" s="153"/>
      <c r="CB26" s="154"/>
      <c r="CC26" s="141"/>
      <c r="CD26" s="139"/>
      <c r="CE26" s="139"/>
      <c r="CF26" s="139"/>
      <c r="CG26" s="140"/>
      <c r="CH26" s="105" t="s">
        <v>115</v>
      </c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7"/>
      <c r="CT26" s="25"/>
      <c r="CU26" s="25"/>
      <c r="CV26" s="25"/>
      <c r="CW26" s="3"/>
      <c r="CX26" s="61" t="s">
        <v>90</v>
      </c>
      <c r="CY26" s="61" t="s">
        <v>91</v>
      </c>
      <c r="CZ26" s="61">
        <v>31588</v>
      </c>
      <c r="DA26" s="60"/>
      <c r="DB26" s="63" t="s">
        <v>114</v>
      </c>
      <c r="DC26" s="63">
        <v>3</v>
      </c>
      <c r="DD26" s="63">
        <v>3</v>
      </c>
      <c r="DE26" s="63">
        <v>3</v>
      </c>
    </row>
    <row r="27" spans="2:135" ht="8.1" customHeight="1" x14ac:dyDescent="0.15">
      <c r="B27" s="156"/>
      <c r="C27" s="157"/>
      <c r="D27" s="99"/>
      <c r="E27" s="265"/>
      <c r="F27" s="158"/>
      <c r="G27" s="100"/>
      <c r="H27" s="100"/>
      <c r="I27" s="100"/>
      <c r="J27" s="101"/>
      <c r="K27" s="99"/>
      <c r="L27" s="100"/>
      <c r="M27" s="100"/>
      <c r="N27" s="100"/>
      <c r="O27" s="100"/>
      <c r="P27" s="100"/>
      <c r="Q27" s="100"/>
      <c r="R27" s="100"/>
      <c r="S27" s="101"/>
      <c r="T27" s="28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9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10"/>
      <c r="BD27" s="273"/>
      <c r="BE27" s="273"/>
      <c r="BF27" s="273"/>
      <c r="BG27" s="273"/>
      <c r="BH27" s="273"/>
      <c r="BI27" s="273"/>
      <c r="BJ27" s="273"/>
      <c r="BK27" s="273"/>
      <c r="BL27" s="273"/>
      <c r="BM27" s="273"/>
      <c r="BN27" s="273"/>
      <c r="BO27" s="273"/>
      <c r="BP27" s="273"/>
      <c r="BQ27" s="273"/>
      <c r="BR27" s="273"/>
      <c r="BS27" s="141"/>
      <c r="BT27" s="139"/>
      <c r="BU27" s="139"/>
      <c r="BV27" s="139"/>
      <c r="BW27" s="140"/>
      <c r="BX27" s="138"/>
      <c r="BY27" s="139"/>
      <c r="BZ27" s="139"/>
      <c r="CA27" s="139"/>
      <c r="CB27" s="140"/>
      <c r="CC27" s="141"/>
      <c r="CD27" s="139"/>
      <c r="CE27" s="139"/>
      <c r="CF27" s="139"/>
      <c r="CG27" s="140"/>
      <c r="CH27" s="108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10"/>
      <c r="CT27" s="25"/>
      <c r="CU27" s="25"/>
      <c r="CV27" s="25"/>
      <c r="CW27" s="3"/>
      <c r="CX27" s="59" t="s">
        <v>92</v>
      </c>
      <c r="CY27" s="59" t="s">
        <v>93</v>
      </c>
      <c r="CZ27" s="59">
        <v>31588</v>
      </c>
      <c r="DA27" s="60"/>
      <c r="DB27" s="63"/>
      <c r="DC27" s="63">
        <v>4</v>
      </c>
      <c r="DD27" s="63">
        <v>4</v>
      </c>
      <c r="DE27" s="63">
        <v>4</v>
      </c>
    </row>
    <row r="28" spans="2:135" ht="8.1" customHeight="1" x14ac:dyDescent="0.15">
      <c r="B28" s="156"/>
      <c r="C28" s="157"/>
      <c r="D28" s="99"/>
      <c r="E28" s="265"/>
      <c r="F28" s="158"/>
      <c r="G28" s="100"/>
      <c r="H28" s="100"/>
      <c r="I28" s="100"/>
      <c r="J28" s="101"/>
      <c r="K28" s="99"/>
      <c r="L28" s="100"/>
      <c r="M28" s="100"/>
      <c r="N28" s="100"/>
      <c r="O28" s="100"/>
      <c r="P28" s="100"/>
      <c r="Q28" s="100"/>
      <c r="R28" s="100"/>
      <c r="S28" s="101"/>
      <c r="T28" s="28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9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10"/>
      <c r="BD28" s="273"/>
      <c r="BE28" s="273"/>
      <c r="BF28" s="273"/>
      <c r="BG28" s="273"/>
      <c r="BH28" s="273"/>
      <c r="BI28" s="273"/>
      <c r="BJ28" s="273"/>
      <c r="BK28" s="273"/>
      <c r="BL28" s="273"/>
      <c r="BM28" s="273"/>
      <c r="BN28" s="273"/>
      <c r="BO28" s="273"/>
      <c r="BP28" s="273"/>
      <c r="BQ28" s="273"/>
      <c r="BR28" s="273"/>
      <c r="BS28" s="141"/>
      <c r="BT28" s="139"/>
      <c r="BU28" s="139"/>
      <c r="BV28" s="139"/>
      <c r="BW28" s="140"/>
      <c r="BX28" s="141"/>
      <c r="BY28" s="139"/>
      <c r="BZ28" s="139"/>
      <c r="CA28" s="139"/>
      <c r="CB28" s="140"/>
      <c r="CC28" s="141"/>
      <c r="CD28" s="139"/>
      <c r="CE28" s="139"/>
      <c r="CF28" s="139"/>
      <c r="CG28" s="140"/>
      <c r="CH28" s="108"/>
      <c r="CI28" s="109"/>
      <c r="CJ28" s="109"/>
      <c r="CK28" s="109"/>
      <c r="CL28" s="109"/>
      <c r="CM28" s="109"/>
      <c r="CN28" s="109"/>
      <c r="CO28" s="109"/>
      <c r="CP28" s="109"/>
      <c r="CQ28" s="109"/>
      <c r="CR28" s="109"/>
      <c r="CS28" s="110"/>
      <c r="CT28" s="25"/>
      <c r="CU28" s="25"/>
      <c r="CV28" s="25"/>
      <c r="CW28" s="3"/>
      <c r="CX28" s="59" t="s">
        <v>94</v>
      </c>
      <c r="CY28" s="59" t="s">
        <v>95</v>
      </c>
      <c r="CZ28" s="59" t="s">
        <v>83</v>
      </c>
      <c r="DA28" s="60"/>
      <c r="DB28" s="63"/>
      <c r="DC28" s="63">
        <v>5</v>
      </c>
      <c r="DD28" s="63">
        <v>5</v>
      </c>
      <c r="DE28" s="63">
        <v>5</v>
      </c>
    </row>
    <row r="29" spans="2:135" ht="8.1" customHeight="1" x14ac:dyDescent="0.15">
      <c r="B29" s="156"/>
      <c r="C29" s="157"/>
      <c r="D29" s="99"/>
      <c r="E29" s="265"/>
      <c r="F29" s="159"/>
      <c r="G29" s="160"/>
      <c r="H29" s="160"/>
      <c r="I29" s="160"/>
      <c r="J29" s="161"/>
      <c r="K29" s="237"/>
      <c r="L29" s="160"/>
      <c r="M29" s="160"/>
      <c r="N29" s="160"/>
      <c r="O29" s="160"/>
      <c r="P29" s="160"/>
      <c r="Q29" s="160"/>
      <c r="R29" s="160"/>
      <c r="S29" s="161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08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10"/>
      <c r="BD29" s="319"/>
      <c r="BE29" s="319"/>
      <c r="BF29" s="319"/>
      <c r="BG29" s="319"/>
      <c r="BH29" s="319"/>
      <c r="BI29" s="319"/>
      <c r="BJ29" s="319"/>
      <c r="BK29" s="319"/>
      <c r="BL29" s="319"/>
      <c r="BM29" s="319"/>
      <c r="BN29" s="319"/>
      <c r="BO29" s="319"/>
      <c r="BP29" s="319"/>
      <c r="BQ29" s="319"/>
      <c r="BR29" s="319"/>
      <c r="BS29" s="204"/>
      <c r="BT29" s="205"/>
      <c r="BU29" s="205"/>
      <c r="BV29" s="205"/>
      <c r="BW29" s="232"/>
      <c r="BX29" s="141"/>
      <c r="BY29" s="139"/>
      <c r="BZ29" s="139"/>
      <c r="CA29" s="139"/>
      <c r="CB29" s="140"/>
      <c r="CC29" s="204"/>
      <c r="CD29" s="205"/>
      <c r="CE29" s="205"/>
      <c r="CF29" s="205"/>
      <c r="CG29" s="232"/>
      <c r="CH29" s="111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3"/>
      <c r="CT29" s="25"/>
      <c r="CU29" s="25"/>
      <c r="CV29" s="25"/>
      <c r="CW29" s="3"/>
      <c r="CX29" s="59" t="s">
        <v>96</v>
      </c>
      <c r="CY29" s="59" t="s">
        <v>97</v>
      </c>
      <c r="CZ29" s="59" t="s">
        <v>83</v>
      </c>
      <c r="DA29" s="60"/>
      <c r="DB29" s="63"/>
      <c r="DC29" s="63">
        <v>6</v>
      </c>
      <c r="DD29" s="63">
        <v>6</v>
      </c>
      <c r="DE29" s="63">
        <v>6</v>
      </c>
    </row>
    <row r="30" spans="2:135" ht="8.1" customHeight="1" x14ac:dyDescent="0.15">
      <c r="B30" s="156"/>
      <c r="C30" s="157"/>
      <c r="D30" s="99"/>
      <c r="E30" s="265"/>
      <c r="F30" s="162" t="s">
        <v>134</v>
      </c>
      <c r="G30" s="163"/>
      <c r="H30" s="163"/>
      <c r="I30" s="163"/>
      <c r="J30" s="164"/>
      <c r="K30" s="288" t="s">
        <v>43</v>
      </c>
      <c r="L30" s="288"/>
      <c r="M30" s="288"/>
      <c r="N30" s="288"/>
      <c r="O30" s="288"/>
      <c r="P30" s="288"/>
      <c r="Q30" s="288"/>
      <c r="R30" s="288"/>
      <c r="S30" s="288"/>
      <c r="T30" s="293" t="s">
        <v>138</v>
      </c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166" t="s">
        <v>49</v>
      </c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4"/>
      <c r="BD30" s="289" t="s">
        <v>46</v>
      </c>
      <c r="BE30" s="290"/>
      <c r="BF30" s="290"/>
      <c r="BG30" s="290"/>
      <c r="BH30" s="290"/>
      <c r="BI30" s="290"/>
      <c r="BJ30" s="290"/>
      <c r="BK30" s="290"/>
      <c r="BL30" s="78"/>
      <c r="BM30" s="78"/>
      <c r="BN30" s="78"/>
      <c r="BO30" s="79"/>
      <c r="BP30" s="79"/>
      <c r="BQ30" s="79"/>
      <c r="BR30" s="80"/>
      <c r="BS30" s="155" t="str">
        <f>IF(CX38="","",IF(CZ38="○","○",""))</f>
        <v/>
      </c>
      <c r="BT30" s="134"/>
      <c r="BU30" s="134"/>
      <c r="BV30" s="134"/>
      <c r="BW30" s="134"/>
      <c r="BX30" s="155" t="s">
        <v>120</v>
      </c>
      <c r="BY30" s="134"/>
      <c r="BZ30" s="134"/>
      <c r="CA30" s="134"/>
      <c r="CB30" s="135"/>
      <c r="CC30" s="134" t="str">
        <f>IF(OR(CX38="",CY38=""),"",IF(CZ38="×","○",""))</f>
        <v/>
      </c>
      <c r="CD30" s="134"/>
      <c r="CE30" s="134"/>
      <c r="CF30" s="134"/>
      <c r="CG30" s="135"/>
      <c r="CH30" s="96" t="s">
        <v>126</v>
      </c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8"/>
      <c r="CT30" s="31"/>
      <c r="CU30" s="31"/>
      <c r="CV30" s="31"/>
      <c r="CW30" s="6"/>
      <c r="CX30" s="59" t="s">
        <v>98</v>
      </c>
      <c r="CY30" s="59" t="s">
        <v>99</v>
      </c>
      <c r="CZ30" s="59" t="s">
        <v>83</v>
      </c>
      <c r="DA30" s="62"/>
      <c r="DB30" s="63"/>
      <c r="DC30" s="63">
        <v>7</v>
      </c>
      <c r="DD30" s="63">
        <v>7</v>
      </c>
      <c r="DE30" s="63">
        <v>7</v>
      </c>
    </row>
    <row r="31" spans="2:135" ht="8.1" customHeight="1" x14ac:dyDescent="0.15">
      <c r="B31" s="156"/>
      <c r="C31" s="157"/>
      <c r="D31" s="99"/>
      <c r="E31" s="265"/>
      <c r="F31" s="158"/>
      <c r="G31" s="100"/>
      <c r="H31" s="100"/>
      <c r="I31" s="100"/>
      <c r="J31" s="101"/>
      <c r="K31" s="288"/>
      <c r="L31" s="288"/>
      <c r="M31" s="288"/>
      <c r="N31" s="288"/>
      <c r="O31" s="288"/>
      <c r="P31" s="288"/>
      <c r="Q31" s="288"/>
      <c r="R31" s="288"/>
      <c r="S31" s="28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99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1"/>
      <c r="BD31" s="122"/>
      <c r="BE31" s="123"/>
      <c r="BF31" s="123"/>
      <c r="BG31" s="123"/>
      <c r="BH31" s="123"/>
      <c r="BI31" s="123"/>
      <c r="BJ31" s="123"/>
      <c r="BK31" s="123"/>
      <c r="BL31" s="81"/>
      <c r="BM31" s="81"/>
      <c r="BN31" s="81"/>
      <c r="BO31" s="82"/>
      <c r="BP31" s="82"/>
      <c r="BQ31" s="82"/>
      <c r="BR31" s="83"/>
      <c r="BS31" s="148"/>
      <c r="BT31" s="136"/>
      <c r="BU31" s="136"/>
      <c r="BV31" s="136"/>
      <c r="BW31" s="136"/>
      <c r="BX31" s="148"/>
      <c r="BY31" s="136"/>
      <c r="BZ31" s="136"/>
      <c r="CA31" s="136"/>
      <c r="CB31" s="137"/>
      <c r="CC31" s="136"/>
      <c r="CD31" s="136"/>
      <c r="CE31" s="136"/>
      <c r="CF31" s="136"/>
      <c r="CG31" s="137"/>
      <c r="CH31" s="99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1"/>
      <c r="CT31" s="31"/>
      <c r="CU31" s="31"/>
      <c r="CV31" s="31"/>
      <c r="CW31" s="6"/>
      <c r="CX31" s="61" t="s">
        <v>100</v>
      </c>
      <c r="CY31" s="61" t="s">
        <v>101</v>
      </c>
      <c r="CZ31" s="61" t="s">
        <v>83</v>
      </c>
      <c r="DA31" s="62"/>
      <c r="DB31" s="63"/>
      <c r="DC31" s="63">
        <v>8</v>
      </c>
      <c r="DD31" s="63">
        <v>8</v>
      </c>
      <c r="DE31" s="63">
        <v>8</v>
      </c>
    </row>
    <row r="32" spans="2:135" ht="8.1" customHeight="1" x14ac:dyDescent="0.15">
      <c r="B32" s="156"/>
      <c r="C32" s="157"/>
      <c r="D32" s="99"/>
      <c r="E32" s="265"/>
      <c r="F32" s="158"/>
      <c r="G32" s="100"/>
      <c r="H32" s="100"/>
      <c r="I32" s="100"/>
      <c r="J32" s="101"/>
      <c r="K32" s="288"/>
      <c r="L32" s="288"/>
      <c r="M32" s="288"/>
      <c r="N32" s="288"/>
      <c r="O32" s="288"/>
      <c r="P32" s="288"/>
      <c r="Q32" s="288"/>
      <c r="R32" s="288"/>
      <c r="S32" s="28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H32" s="123" t="s">
        <v>65</v>
      </c>
      <c r="AI32" s="123"/>
      <c r="AJ32" s="123"/>
      <c r="AK32" s="123"/>
      <c r="AL32" s="123"/>
      <c r="AM32" s="123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3" t="s">
        <v>66</v>
      </c>
      <c r="AZ32" s="123"/>
      <c r="BA32" s="123"/>
      <c r="BB32" s="31"/>
      <c r="BC32" s="32"/>
      <c r="BD32" s="71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 t="s">
        <v>47</v>
      </c>
      <c r="BO32" s="124"/>
      <c r="BP32" s="124"/>
      <c r="BQ32" s="124"/>
      <c r="BR32" s="83"/>
      <c r="BS32" s="148"/>
      <c r="BT32" s="136"/>
      <c r="BU32" s="136"/>
      <c r="BV32" s="136"/>
      <c r="BW32" s="136"/>
      <c r="BX32" s="148"/>
      <c r="BY32" s="136"/>
      <c r="BZ32" s="136"/>
      <c r="CA32" s="136"/>
      <c r="CB32" s="137"/>
      <c r="CC32" s="136"/>
      <c r="CD32" s="136"/>
      <c r="CE32" s="136"/>
      <c r="CF32" s="136"/>
      <c r="CG32" s="137"/>
      <c r="CH32" s="99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1"/>
      <c r="CT32" s="31"/>
      <c r="CU32" s="31"/>
      <c r="CV32" s="31"/>
      <c r="CW32" s="6"/>
      <c r="CX32" s="61"/>
      <c r="CY32" s="61"/>
      <c r="CZ32" s="61"/>
      <c r="DA32" s="62"/>
      <c r="DB32" s="63"/>
      <c r="DC32" s="63">
        <v>9</v>
      </c>
      <c r="DD32" s="63">
        <v>9</v>
      </c>
      <c r="DE32" s="63">
        <v>9</v>
      </c>
    </row>
    <row r="33" spans="2:110" ht="8.1" customHeight="1" x14ac:dyDescent="0.15">
      <c r="B33" s="156"/>
      <c r="C33" s="157"/>
      <c r="D33" s="99"/>
      <c r="E33" s="265"/>
      <c r="F33" s="158"/>
      <c r="G33" s="100"/>
      <c r="H33" s="100"/>
      <c r="I33" s="100"/>
      <c r="J33" s="101"/>
      <c r="K33" s="288"/>
      <c r="L33" s="288"/>
      <c r="M33" s="288"/>
      <c r="N33" s="288"/>
      <c r="O33" s="288"/>
      <c r="P33" s="288"/>
      <c r="Q33" s="288"/>
      <c r="R33" s="288"/>
      <c r="S33" s="28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33"/>
      <c r="AH33" s="233"/>
      <c r="AI33" s="233"/>
      <c r="AJ33" s="233"/>
      <c r="AK33" s="233"/>
      <c r="AL33" s="233"/>
      <c r="AM33" s="233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233"/>
      <c r="AZ33" s="233"/>
      <c r="BA33" s="233"/>
      <c r="BB33" s="31"/>
      <c r="BC33" s="32"/>
      <c r="BD33" s="71"/>
      <c r="BE33" s="125"/>
      <c r="BF33" s="125"/>
      <c r="BG33" s="125"/>
      <c r="BH33" s="125"/>
      <c r="BI33" s="125"/>
      <c r="BJ33" s="125"/>
      <c r="BK33" s="125"/>
      <c r="BL33" s="125"/>
      <c r="BM33" s="125"/>
      <c r="BN33" s="124"/>
      <c r="BO33" s="124"/>
      <c r="BP33" s="124"/>
      <c r="BQ33" s="124"/>
      <c r="BR33" s="83"/>
      <c r="BS33" s="148"/>
      <c r="BT33" s="136"/>
      <c r="BU33" s="136"/>
      <c r="BV33" s="136"/>
      <c r="BW33" s="136"/>
      <c r="BX33" s="148"/>
      <c r="BY33" s="136"/>
      <c r="BZ33" s="136"/>
      <c r="CA33" s="136"/>
      <c r="CB33" s="137"/>
      <c r="CC33" s="136"/>
      <c r="CD33" s="136"/>
      <c r="CE33" s="136"/>
      <c r="CF33" s="136"/>
      <c r="CG33" s="137"/>
      <c r="CH33" s="99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1"/>
      <c r="CT33" s="31"/>
      <c r="CU33" s="31"/>
      <c r="CV33" s="31"/>
      <c r="CW33" s="6"/>
      <c r="CX33" s="62"/>
      <c r="CY33" s="62"/>
      <c r="CZ33" s="62"/>
      <c r="DA33" s="62"/>
      <c r="DB33" s="63"/>
      <c r="DC33" s="63">
        <v>10</v>
      </c>
      <c r="DD33" s="63">
        <v>10</v>
      </c>
      <c r="DE33" s="63">
        <v>10</v>
      </c>
    </row>
    <row r="34" spans="2:110" ht="8.1" customHeight="1" x14ac:dyDescent="0.15">
      <c r="B34" s="156"/>
      <c r="C34" s="157"/>
      <c r="D34" s="99"/>
      <c r="E34" s="265"/>
      <c r="F34" s="158"/>
      <c r="G34" s="100"/>
      <c r="H34" s="100"/>
      <c r="I34" s="100"/>
      <c r="J34" s="101"/>
      <c r="K34" s="288"/>
      <c r="L34" s="288"/>
      <c r="M34" s="288"/>
      <c r="N34" s="288"/>
      <c r="O34" s="288"/>
      <c r="P34" s="288"/>
      <c r="Q34" s="288"/>
      <c r="R34" s="288"/>
      <c r="S34" s="28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34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6"/>
      <c r="BD34" s="71"/>
      <c r="BE34" s="70"/>
      <c r="BF34" s="70"/>
      <c r="BG34" s="70"/>
      <c r="BH34" s="84"/>
      <c r="BI34" s="84"/>
      <c r="BJ34" s="84"/>
      <c r="BK34" s="84"/>
      <c r="BL34" s="84"/>
      <c r="BM34" s="84"/>
      <c r="BN34" s="84"/>
      <c r="BO34" s="84"/>
      <c r="BP34" s="85"/>
      <c r="BQ34" s="85"/>
      <c r="BR34" s="86"/>
      <c r="BS34" s="148"/>
      <c r="BT34" s="136"/>
      <c r="BU34" s="136"/>
      <c r="BV34" s="136"/>
      <c r="BW34" s="136"/>
      <c r="BX34" s="148"/>
      <c r="BY34" s="136"/>
      <c r="BZ34" s="136"/>
      <c r="CA34" s="136"/>
      <c r="CB34" s="137"/>
      <c r="CC34" s="136"/>
      <c r="CD34" s="136"/>
      <c r="CE34" s="136"/>
      <c r="CF34" s="136"/>
      <c r="CG34" s="137"/>
      <c r="CH34" s="99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1"/>
      <c r="CT34" s="31"/>
      <c r="CU34" s="31"/>
      <c r="CV34" s="31"/>
      <c r="CW34" s="6"/>
      <c r="CX34" s="62"/>
      <c r="CY34" s="62"/>
      <c r="CZ34" s="62"/>
      <c r="DA34" s="62"/>
      <c r="DB34" s="63"/>
      <c r="DC34" s="63">
        <v>11</v>
      </c>
      <c r="DD34" s="63">
        <v>11</v>
      </c>
      <c r="DE34" s="63">
        <v>11</v>
      </c>
    </row>
    <row r="35" spans="2:110" ht="8.1" customHeight="1" x14ac:dyDescent="0.15">
      <c r="B35" s="156"/>
      <c r="C35" s="157"/>
      <c r="D35" s="99"/>
      <c r="E35" s="265"/>
      <c r="F35" s="158"/>
      <c r="G35" s="100"/>
      <c r="H35" s="100"/>
      <c r="I35" s="100"/>
      <c r="J35" s="101"/>
      <c r="K35" s="288"/>
      <c r="L35" s="288"/>
      <c r="M35" s="288"/>
      <c r="N35" s="288"/>
      <c r="O35" s="288"/>
      <c r="P35" s="288"/>
      <c r="Q35" s="288"/>
      <c r="R35" s="288"/>
      <c r="S35" s="28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99" t="s">
        <v>50</v>
      </c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1"/>
      <c r="BD35" s="289" t="s">
        <v>125</v>
      </c>
      <c r="BE35" s="290"/>
      <c r="BF35" s="290"/>
      <c r="BG35" s="290"/>
      <c r="BH35" s="290"/>
      <c r="BI35" s="305"/>
      <c r="BJ35" s="305"/>
      <c r="BK35" s="305"/>
      <c r="BL35" s="305"/>
      <c r="BM35" s="305"/>
      <c r="BN35" s="305"/>
      <c r="BO35" s="305"/>
      <c r="BP35" s="290" t="s">
        <v>111</v>
      </c>
      <c r="BQ35" s="290"/>
      <c r="BR35" s="306"/>
      <c r="BS35" s="148"/>
      <c r="BT35" s="136"/>
      <c r="BU35" s="136"/>
      <c r="BV35" s="136"/>
      <c r="BW35" s="136"/>
      <c r="BX35" s="148"/>
      <c r="BY35" s="136"/>
      <c r="BZ35" s="136"/>
      <c r="CA35" s="136"/>
      <c r="CB35" s="137"/>
      <c r="CC35" s="136"/>
      <c r="CD35" s="136"/>
      <c r="CE35" s="136"/>
      <c r="CF35" s="136"/>
      <c r="CG35" s="137"/>
      <c r="CH35" s="99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1"/>
      <c r="CT35" s="31"/>
      <c r="CU35" s="31"/>
      <c r="CV35" s="31"/>
      <c r="CW35" s="6"/>
      <c r="CX35" s="62"/>
      <c r="CY35" s="62"/>
      <c r="CZ35" s="62"/>
      <c r="DA35" s="62"/>
      <c r="DB35" s="63"/>
      <c r="DC35" s="63">
        <v>12</v>
      </c>
      <c r="DD35" s="63">
        <v>12</v>
      </c>
      <c r="DE35" s="63">
        <v>12</v>
      </c>
    </row>
    <row r="36" spans="2:110" ht="8.1" customHeight="1" x14ac:dyDescent="0.15">
      <c r="B36" s="156"/>
      <c r="C36" s="157"/>
      <c r="D36" s="99"/>
      <c r="E36" s="265"/>
      <c r="F36" s="158"/>
      <c r="G36" s="100"/>
      <c r="H36" s="100"/>
      <c r="I36" s="100"/>
      <c r="J36" s="101"/>
      <c r="K36" s="288"/>
      <c r="L36" s="288"/>
      <c r="M36" s="288"/>
      <c r="N36" s="288"/>
      <c r="O36" s="288"/>
      <c r="P36" s="288"/>
      <c r="Q36" s="288"/>
      <c r="R36" s="288"/>
      <c r="S36" s="28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99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1"/>
      <c r="BD36" s="122"/>
      <c r="BE36" s="123"/>
      <c r="BF36" s="123"/>
      <c r="BG36" s="123"/>
      <c r="BH36" s="123"/>
      <c r="BI36" s="125"/>
      <c r="BJ36" s="125"/>
      <c r="BK36" s="125"/>
      <c r="BL36" s="125"/>
      <c r="BM36" s="125"/>
      <c r="BN36" s="125"/>
      <c r="BO36" s="125"/>
      <c r="BP36" s="123"/>
      <c r="BQ36" s="123"/>
      <c r="BR36" s="303"/>
      <c r="BS36" s="148"/>
      <c r="BT36" s="136"/>
      <c r="BU36" s="136"/>
      <c r="BV36" s="136"/>
      <c r="BW36" s="136"/>
      <c r="BX36" s="148"/>
      <c r="BY36" s="136"/>
      <c r="BZ36" s="136"/>
      <c r="CA36" s="136"/>
      <c r="CB36" s="137"/>
      <c r="CC36" s="136"/>
      <c r="CD36" s="136"/>
      <c r="CE36" s="136"/>
      <c r="CF36" s="136"/>
      <c r="CG36" s="137"/>
      <c r="CH36" s="99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1"/>
      <c r="CT36" s="31"/>
      <c r="CU36" s="31"/>
      <c r="CV36" s="31"/>
      <c r="CW36" s="6"/>
      <c r="CX36" s="62"/>
      <c r="CY36" s="62"/>
      <c r="CZ36" s="62"/>
      <c r="DA36" s="62"/>
      <c r="DB36" s="63"/>
      <c r="DC36" s="63">
        <v>13</v>
      </c>
      <c r="DD36" s="63"/>
      <c r="DE36" s="63">
        <v>13</v>
      </c>
    </row>
    <row r="37" spans="2:110" ht="8.1" customHeight="1" x14ac:dyDescent="0.15">
      <c r="B37" s="156"/>
      <c r="C37" s="157"/>
      <c r="D37" s="99"/>
      <c r="E37" s="265"/>
      <c r="F37" s="158"/>
      <c r="G37" s="100"/>
      <c r="H37" s="100"/>
      <c r="I37" s="100"/>
      <c r="J37" s="101"/>
      <c r="K37" s="288"/>
      <c r="L37" s="288"/>
      <c r="M37" s="288"/>
      <c r="N37" s="288"/>
      <c r="O37" s="288"/>
      <c r="P37" s="288"/>
      <c r="Q37" s="288"/>
      <c r="R37" s="288"/>
      <c r="S37" s="28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99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1"/>
      <c r="BD37" s="87"/>
      <c r="BE37" s="82"/>
      <c r="BF37" s="82"/>
      <c r="BG37" s="82"/>
      <c r="BH37" s="82"/>
      <c r="BI37" s="82"/>
      <c r="BJ37" s="82"/>
      <c r="BK37" s="82"/>
      <c r="BL37" s="81"/>
      <c r="BM37" s="81"/>
      <c r="BN37" s="81"/>
      <c r="BO37" s="82"/>
      <c r="BP37" s="82"/>
      <c r="BQ37" s="82"/>
      <c r="BR37" s="83"/>
      <c r="BS37" s="148"/>
      <c r="BT37" s="136"/>
      <c r="BU37" s="136"/>
      <c r="BV37" s="136"/>
      <c r="BW37" s="136"/>
      <c r="BX37" s="148"/>
      <c r="BY37" s="136"/>
      <c r="BZ37" s="136"/>
      <c r="CA37" s="136"/>
      <c r="CB37" s="137"/>
      <c r="CC37" s="136"/>
      <c r="CD37" s="136"/>
      <c r="CE37" s="136"/>
      <c r="CF37" s="136"/>
      <c r="CG37" s="137"/>
      <c r="CH37" s="102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4"/>
      <c r="CT37" s="31"/>
      <c r="CU37" s="31"/>
      <c r="CV37" s="31"/>
      <c r="CW37" s="6"/>
      <c r="CX37" s="61" t="s">
        <v>116</v>
      </c>
      <c r="CY37" s="61" t="s">
        <v>117</v>
      </c>
      <c r="CZ37" s="61" t="s">
        <v>118</v>
      </c>
      <c r="DA37" s="62"/>
      <c r="DB37" s="63"/>
      <c r="DC37" s="63">
        <v>14</v>
      </c>
      <c r="DD37" s="63"/>
      <c r="DE37" s="63">
        <v>14</v>
      </c>
    </row>
    <row r="38" spans="2:110" ht="8.1" customHeight="1" x14ac:dyDescent="0.15">
      <c r="B38" s="156"/>
      <c r="C38" s="157"/>
      <c r="D38" s="99"/>
      <c r="E38" s="265"/>
      <c r="F38" s="158"/>
      <c r="G38" s="100"/>
      <c r="H38" s="100"/>
      <c r="I38" s="100"/>
      <c r="J38" s="101"/>
      <c r="K38" s="166" t="s">
        <v>29</v>
      </c>
      <c r="L38" s="163"/>
      <c r="M38" s="163"/>
      <c r="N38" s="163"/>
      <c r="O38" s="163"/>
      <c r="P38" s="163"/>
      <c r="Q38" s="163"/>
      <c r="R38" s="163"/>
      <c r="S38" s="164"/>
      <c r="T38" s="166" t="s">
        <v>139</v>
      </c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4"/>
      <c r="AG38" s="166" t="s">
        <v>141</v>
      </c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4"/>
      <c r="BD38" s="289" t="s">
        <v>59</v>
      </c>
      <c r="BE38" s="290"/>
      <c r="BF38" s="290"/>
      <c r="BG38" s="290"/>
      <c r="BH38" s="290"/>
      <c r="BI38" s="290"/>
      <c r="BJ38" s="290"/>
      <c r="BK38" s="290"/>
      <c r="BL38" s="88"/>
      <c r="BM38" s="88"/>
      <c r="BN38" s="88"/>
      <c r="BO38" s="88"/>
      <c r="BP38" s="89"/>
      <c r="BQ38" s="89"/>
      <c r="BR38" s="90"/>
      <c r="BS38" s="187" t="str">
        <f>IF(BE40="","",IF(BE40&lt;=0.4,"○",""))</f>
        <v/>
      </c>
      <c r="BT38" s="134"/>
      <c r="BU38" s="134"/>
      <c r="BV38" s="134"/>
      <c r="BW38" s="188"/>
      <c r="BX38" s="187" t="str">
        <f>IF(BE40="","",IF(AND(BE40&gt;0.4,BE40&lt;=0.45),"○",""))</f>
        <v/>
      </c>
      <c r="BY38" s="134"/>
      <c r="BZ38" s="134"/>
      <c r="CA38" s="134"/>
      <c r="CB38" s="135"/>
      <c r="CC38" s="134" t="str">
        <f>IF(BE40="","",IF(BE40&gt;0.45,"○",""))</f>
        <v/>
      </c>
      <c r="CD38" s="134"/>
      <c r="CE38" s="134"/>
      <c r="CF38" s="134"/>
      <c r="CG38" s="135"/>
      <c r="CH38" s="96" t="s">
        <v>121</v>
      </c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8"/>
      <c r="CT38" s="31"/>
      <c r="CU38" s="31"/>
      <c r="CV38" s="31"/>
      <c r="CW38" s="6"/>
      <c r="CX38" s="61" t="str">
        <f>IF(OR(BI35="",BE32=""),"",IF(BE32&lt;=AN32,"○","×"))</f>
        <v/>
      </c>
      <c r="CY38" s="61" t="str">
        <f>IF(OR(BE32="",BI35=""),"",IF(((BE32-BI35)&lt;=CY40),"○","×"))</f>
        <v/>
      </c>
      <c r="CZ38" s="61" t="str">
        <f>IF(OR(CX38="",CY38=""),"",IF(AND(CX38="○",CY38="○"),"○","×"))</f>
        <v/>
      </c>
      <c r="DA38" s="62"/>
      <c r="DB38" s="63"/>
      <c r="DC38" s="63">
        <v>15</v>
      </c>
      <c r="DD38" s="63"/>
      <c r="DE38" s="63">
        <v>15</v>
      </c>
    </row>
    <row r="39" spans="2:110" ht="8.1" customHeight="1" x14ac:dyDescent="0.15">
      <c r="B39" s="156"/>
      <c r="C39" s="157"/>
      <c r="D39" s="99"/>
      <c r="E39" s="265"/>
      <c r="F39" s="158"/>
      <c r="G39" s="100"/>
      <c r="H39" s="100"/>
      <c r="I39" s="100"/>
      <c r="J39" s="101"/>
      <c r="K39" s="99"/>
      <c r="L39" s="100"/>
      <c r="M39" s="100"/>
      <c r="N39" s="100"/>
      <c r="O39" s="100"/>
      <c r="P39" s="100"/>
      <c r="Q39" s="100"/>
      <c r="R39" s="100"/>
      <c r="S39" s="101"/>
      <c r="T39" s="99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1"/>
      <c r="AG39" s="99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1"/>
      <c r="BD39" s="122"/>
      <c r="BE39" s="123"/>
      <c r="BF39" s="123"/>
      <c r="BG39" s="123"/>
      <c r="BH39" s="123"/>
      <c r="BI39" s="123"/>
      <c r="BJ39" s="123"/>
      <c r="BK39" s="123"/>
      <c r="BL39" s="91"/>
      <c r="BM39" s="91"/>
      <c r="BN39" s="91"/>
      <c r="BO39" s="91"/>
      <c r="BP39" s="69"/>
      <c r="BQ39" s="69"/>
      <c r="BR39" s="74"/>
      <c r="BS39" s="148"/>
      <c r="BT39" s="136"/>
      <c r="BU39" s="136"/>
      <c r="BV39" s="136"/>
      <c r="BW39" s="189"/>
      <c r="BX39" s="148"/>
      <c r="BY39" s="136"/>
      <c r="BZ39" s="136"/>
      <c r="CA39" s="136"/>
      <c r="CB39" s="137"/>
      <c r="CC39" s="136"/>
      <c r="CD39" s="136"/>
      <c r="CE39" s="136"/>
      <c r="CF39" s="136"/>
      <c r="CG39" s="137"/>
      <c r="CH39" s="99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1"/>
      <c r="CT39" s="31"/>
      <c r="CU39" s="31"/>
      <c r="CV39" s="31"/>
      <c r="CW39" s="6"/>
      <c r="CX39" s="61"/>
      <c r="CY39" s="61"/>
      <c r="CZ39" s="61"/>
      <c r="DA39" s="62"/>
      <c r="DB39" s="63"/>
      <c r="DC39" s="63">
        <v>16</v>
      </c>
      <c r="DD39" s="63"/>
      <c r="DE39" s="63">
        <v>16</v>
      </c>
    </row>
    <row r="40" spans="2:110" ht="8.1" customHeight="1" x14ac:dyDescent="0.15">
      <c r="B40" s="156"/>
      <c r="C40" s="157"/>
      <c r="D40" s="99"/>
      <c r="E40" s="265"/>
      <c r="F40" s="158"/>
      <c r="G40" s="100"/>
      <c r="H40" s="100"/>
      <c r="I40" s="100"/>
      <c r="J40" s="101"/>
      <c r="K40" s="99"/>
      <c r="L40" s="100"/>
      <c r="M40" s="100"/>
      <c r="N40" s="100"/>
      <c r="O40" s="100"/>
      <c r="P40" s="100"/>
      <c r="Q40" s="100"/>
      <c r="R40" s="100"/>
      <c r="S40" s="101"/>
      <c r="T40" s="99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1"/>
      <c r="AG40" s="279" t="s">
        <v>76</v>
      </c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280"/>
      <c r="AS40" s="280"/>
      <c r="AT40" s="280"/>
      <c r="AU40" s="280"/>
      <c r="AV40" s="280"/>
      <c r="AW40" s="280"/>
      <c r="AX40" s="280"/>
      <c r="AY40" s="280"/>
      <c r="AZ40" s="280"/>
      <c r="BA40" s="280"/>
      <c r="BB40" s="280"/>
      <c r="BC40" s="281"/>
      <c r="BD40" s="68"/>
      <c r="BE40" s="124"/>
      <c r="BF40" s="124"/>
      <c r="BG40" s="124"/>
      <c r="BH40" s="124"/>
      <c r="BI40" s="124"/>
      <c r="BJ40" s="124"/>
      <c r="BK40" s="124"/>
      <c r="BL40" s="124"/>
      <c r="BM40" s="124"/>
      <c r="BN40" s="123" t="s">
        <v>60</v>
      </c>
      <c r="BO40" s="123"/>
      <c r="BP40" s="123"/>
      <c r="BQ40" s="123"/>
      <c r="BR40" s="74"/>
      <c r="BS40" s="148"/>
      <c r="BT40" s="136"/>
      <c r="BU40" s="136"/>
      <c r="BV40" s="136"/>
      <c r="BW40" s="189"/>
      <c r="BX40" s="148"/>
      <c r="BY40" s="136"/>
      <c r="BZ40" s="136"/>
      <c r="CA40" s="136"/>
      <c r="CB40" s="137"/>
      <c r="CC40" s="136"/>
      <c r="CD40" s="136"/>
      <c r="CE40" s="136"/>
      <c r="CF40" s="136"/>
      <c r="CG40" s="137"/>
      <c r="CH40" s="99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1"/>
      <c r="CT40" s="31"/>
      <c r="CU40" s="31"/>
      <c r="CV40" s="31"/>
      <c r="CW40" s="6"/>
      <c r="CX40" s="61" t="s">
        <v>119</v>
      </c>
      <c r="CY40" s="61" t="str">
        <f>IF(AN32="","",AN32*0.15)</f>
        <v/>
      </c>
      <c r="CZ40" s="61"/>
      <c r="DA40" s="62"/>
      <c r="DB40" s="63"/>
      <c r="DC40" s="63">
        <v>17</v>
      </c>
      <c r="DD40" s="63"/>
      <c r="DE40" s="63">
        <v>17</v>
      </c>
    </row>
    <row r="41" spans="2:110" ht="8.1" customHeight="1" x14ac:dyDescent="0.15">
      <c r="B41" s="156"/>
      <c r="C41" s="157"/>
      <c r="D41" s="99"/>
      <c r="E41" s="265"/>
      <c r="F41" s="158"/>
      <c r="G41" s="100"/>
      <c r="H41" s="100"/>
      <c r="I41" s="100"/>
      <c r="J41" s="101"/>
      <c r="K41" s="99"/>
      <c r="L41" s="100"/>
      <c r="M41" s="100"/>
      <c r="N41" s="100"/>
      <c r="O41" s="100"/>
      <c r="P41" s="100"/>
      <c r="Q41" s="100"/>
      <c r="R41" s="100"/>
      <c r="S41" s="101"/>
      <c r="T41" s="99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1"/>
      <c r="AG41" s="279"/>
      <c r="AH41" s="280"/>
      <c r="AI41" s="280"/>
      <c r="AJ41" s="280"/>
      <c r="AK41" s="280"/>
      <c r="AL41" s="280"/>
      <c r="AM41" s="280"/>
      <c r="AN41" s="280"/>
      <c r="AO41" s="280"/>
      <c r="AP41" s="280"/>
      <c r="AQ41" s="280"/>
      <c r="AR41" s="280"/>
      <c r="AS41" s="280"/>
      <c r="AT41" s="280"/>
      <c r="AU41" s="280"/>
      <c r="AV41" s="280"/>
      <c r="AW41" s="280"/>
      <c r="AX41" s="280"/>
      <c r="AY41" s="280"/>
      <c r="AZ41" s="280"/>
      <c r="BA41" s="280"/>
      <c r="BB41" s="280"/>
      <c r="BC41" s="281"/>
      <c r="BD41" s="68"/>
      <c r="BE41" s="125"/>
      <c r="BF41" s="125"/>
      <c r="BG41" s="125"/>
      <c r="BH41" s="125"/>
      <c r="BI41" s="125"/>
      <c r="BJ41" s="125"/>
      <c r="BK41" s="125"/>
      <c r="BL41" s="125"/>
      <c r="BM41" s="125"/>
      <c r="BN41" s="123"/>
      <c r="BO41" s="123"/>
      <c r="BP41" s="123"/>
      <c r="BQ41" s="123"/>
      <c r="BR41" s="74"/>
      <c r="BS41" s="148"/>
      <c r="BT41" s="136"/>
      <c r="BU41" s="136"/>
      <c r="BV41" s="136"/>
      <c r="BW41" s="189"/>
      <c r="BX41" s="148"/>
      <c r="BY41" s="136"/>
      <c r="BZ41" s="136"/>
      <c r="CA41" s="136"/>
      <c r="CB41" s="137"/>
      <c r="CC41" s="136"/>
      <c r="CD41" s="136"/>
      <c r="CE41" s="136"/>
      <c r="CF41" s="136"/>
      <c r="CG41" s="137"/>
      <c r="CH41" s="99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1"/>
      <c r="CT41" s="31"/>
      <c r="CU41" s="31"/>
      <c r="CV41" s="31"/>
      <c r="CW41" s="6"/>
      <c r="CX41" s="61"/>
      <c r="CY41" s="61"/>
      <c r="CZ41" s="61"/>
      <c r="DA41" s="62"/>
      <c r="DB41" s="63"/>
      <c r="DC41" s="63">
        <v>18</v>
      </c>
      <c r="DD41" s="63"/>
      <c r="DE41" s="63">
        <v>18</v>
      </c>
    </row>
    <row r="42" spans="2:110" ht="8.1" customHeight="1" x14ac:dyDescent="0.15">
      <c r="B42" s="210"/>
      <c r="C42" s="211"/>
      <c r="D42" s="102"/>
      <c r="E42" s="266"/>
      <c r="F42" s="165"/>
      <c r="G42" s="103"/>
      <c r="H42" s="103"/>
      <c r="I42" s="103"/>
      <c r="J42" s="104"/>
      <c r="K42" s="99"/>
      <c r="L42" s="100"/>
      <c r="M42" s="100"/>
      <c r="N42" s="100"/>
      <c r="O42" s="100"/>
      <c r="P42" s="100"/>
      <c r="Q42" s="100"/>
      <c r="R42" s="100"/>
      <c r="S42" s="101"/>
      <c r="T42" s="99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1"/>
      <c r="AG42" s="282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4"/>
      <c r="BD42" s="68"/>
      <c r="BE42" s="69"/>
      <c r="BF42" s="69"/>
      <c r="BG42" s="69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7"/>
      <c r="BS42" s="148"/>
      <c r="BT42" s="136"/>
      <c r="BU42" s="136"/>
      <c r="BV42" s="136"/>
      <c r="BW42" s="189"/>
      <c r="BX42" s="148"/>
      <c r="BY42" s="136"/>
      <c r="BZ42" s="136"/>
      <c r="CA42" s="136"/>
      <c r="CB42" s="137"/>
      <c r="CC42" s="136"/>
      <c r="CD42" s="136"/>
      <c r="CE42" s="136"/>
      <c r="CF42" s="136"/>
      <c r="CG42" s="137"/>
      <c r="CH42" s="102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4"/>
      <c r="CT42" s="31"/>
      <c r="CU42" s="31"/>
      <c r="CV42" s="31"/>
      <c r="CW42" s="6"/>
      <c r="CX42" s="62"/>
      <c r="CY42" s="62"/>
      <c r="CZ42" s="62"/>
      <c r="DA42" s="62"/>
      <c r="DB42" s="63"/>
      <c r="DC42" s="63">
        <v>19</v>
      </c>
      <c r="DD42" s="63"/>
      <c r="DE42" s="63">
        <v>19</v>
      </c>
      <c r="DF42" s="49"/>
    </row>
    <row r="43" spans="2:110" ht="8.1" customHeight="1" x14ac:dyDescent="0.15">
      <c r="B43" s="156" t="s">
        <v>28</v>
      </c>
      <c r="C43" s="157"/>
      <c r="D43" s="99" t="s">
        <v>135</v>
      </c>
      <c r="E43" s="100"/>
      <c r="F43" s="100"/>
      <c r="G43" s="100"/>
      <c r="H43" s="100"/>
      <c r="I43" s="100"/>
      <c r="J43" s="101"/>
      <c r="K43" s="96" t="s">
        <v>26</v>
      </c>
      <c r="L43" s="97"/>
      <c r="M43" s="97"/>
      <c r="N43" s="97"/>
      <c r="O43" s="97"/>
      <c r="P43" s="97"/>
      <c r="Q43" s="97"/>
      <c r="R43" s="97"/>
      <c r="S43" s="98"/>
      <c r="T43" s="96" t="s">
        <v>140</v>
      </c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8"/>
      <c r="AG43" s="96" t="s">
        <v>142</v>
      </c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8"/>
      <c r="BD43" s="252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6"/>
      <c r="BP43" s="296"/>
      <c r="BQ43" s="296"/>
      <c r="BR43" s="297"/>
      <c r="BS43" s="200"/>
      <c r="BT43" s="201"/>
      <c r="BU43" s="201"/>
      <c r="BV43" s="201"/>
      <c r="BW43" s="202"/>
      <c r="BX43" s="314" t="s">
        <v>57</v>
      </c>
      <c r="BY43" s="201"/>
      <c r="BZ43" s="201"/>
      <c r="CA43" s="201"/>
      <c r="CB43" s="307"/>
      <c r="CC43" s="201"/>
      <c r="CD43" s="201"/>
      <c r="CE43" s="201"/>
      <c r="CF43" s="201"/>
      <c r="CG43" s="307"/>
      <c r="CH43" s="105" t="s">
        <v>115</v>
      </c>
      <c r="CI43" s="106"/>
      <c r="CJ43" s="106"/>
      <c r="CK43" s="106"/>
      <c r="CL43" s="106"/>
      <c r="CM43" s="106"/>
      <c r="CN43" s="106"/>
      <c r="CO43" s="106"/>
      <c r="CP43" s="106"/>
      <c r="CQ43" s="106"/>
      <c r="CR43" s="106"/>
      <c r="CS43" s="107"/>
      <c r="CT43" s="25"/>
      <c r="CU43" s="25"/>
      <c r="CV43" s="25"/>
      <c r="CW43" s="3"/>
      <c r="CX43" s="60"/>
      <c r="CY43" s="60"/>
      <c r="CZ43" s="60"/>
      <c r="DA43" s="60"/>
      <c r="DB43" s="63"/>
      <c r="DC43" s="63">
        <v>20</v>
      </c>
      <c r="DD43" s="63"/>
      <c r="DE43" s="63">
        <v>20</v>
      </c>
    </row>
    <row r="44" spans="2:110" ht="8.1" customHeight="1" x14ac:dyDescent="0.15">
      <c r="B44" s="156"/>
      <c r="C44" s="157"/>
      <c r="D44" s="99"/>
      <c r="E44" s="100"/>
      <c r="F44" s="100"/>
      <c r="G44" s="100"/>
      <c r="H44" s="100"/>
      <c r="I44" s="100"/>
      <c r="J44" s="101"/>
      <c r="K44" s="99"/>
      <c r="L44" s="100"/>
      <c r="M44" s="100"/>
      <c r="N44" s="100"/>
      <c r="O44" s="100"/>
      <c r="P44" s="100"/>
      <c r="Q44" s="100"/>
      <c r="R44" s="100"/>
      <c r="S44" s="101"/>
      <c r="T44" s="99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1"/>
      <c r="AG44" s="99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1"/>
      <c r="BD44" s="234"/>
      <c r="BE44" s="235"/>
      <c r="BF44" s="235"/>
      <c r="BG44" s="235"/>
      <c r="BH44" s="235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141"/>
      <c r="BT44" s="139"/>
      <c r="BU44" s="139"/>
      <c r="BV44" s="139"/>
      <c r="BW44" s="203"/>
      <c r="BX44" s="141"/>
      <c r="BY44" s="139"/>
      <c r="BZ44" s="139"/>
      <c r="CA44" s="139"/>
      <c r="CB44" s="140"/>
      <c r="CC44" s="139"/>
      <c r="CD44" s="139"/>
      <c r="CE44" s="139"/>
      <c r="CF44" s="139"/>
      <c r="CG44" s="140"/>
      <c r="CH44" s="108"/>
      <c r="CI44" s="109"/>
      <c r="CJ44" s="109"/>
      <c r="CK44" s="109"/>
      <c r="CL44" s="109"/>
      <c r="CM44" s="109"/>
      <c r="CN44" s="109"/>
      <c r="CO44" s="109"/>
      <c r="CP44" s="109"/>
      <c r="CQ44" s="109"/>
      <c r="CR44" s="109"/>
      <c r="CS44" s="110"/>
      <c r="CT44" s="25"/>
      <c r="CU44" s="25"/>
      <c r="CV44" s="25"/>
      <c r="CW44" s="3"/>
      <c r="CX44" s="60"/>
      <c r="CY44" s="60"/>
      <c r="CZ44" s="60"/>
      <c r="DA44" s="60"/>
      <c r="DB44" s="63"/>
      <c r="DC44" s="63">
        <v>21</v>
      </c>
      <c r="DD44" s="63"/>
      <c r="DE44" s="63">
        <v>21</v>
      </c>
    </row>
    <row r="45" spans="2:110" ht="8.1" customHeight="1" x14ac:dyDescent="0.15">
      <c r="B45" s="156"/>
      <c r="C45" s="157"/>
      <c r="D45" s="99"/>
      <c r="E45" s="100"/>
      <c r="F45" s="100"/>
      <c r="G45" s="100"/>
      <c r="H45" s="100"/>
      <c r="I45" s="100"/>
      <c r="J45" s="101"/>
      <c r="K45" s="99"/>
      <c r="L45" s="100"/>
      <c r="M45" s="100"/>
      <c r="N45" s="100"/>
      <c r="O45" s="100"/>
      <c r="P45" s="100"/>
      <c r="Q45" s="100"/>
      <c r="R45" s="100"/>
      <c r="S45" s="101"/>
      <c r="T45" s="99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1"/>
      <c r="AG45" s="99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1"/>
      <c r="BD45" s="234"/>
      <c r="BE45" s="235"/>
      <c r="BF45" s="235"/>
      <c r="BG45" s="235"/>
      <c r="BH45" s="235"/>
      <c r="BI45" s="235"/>
      <c r="BJ45" s="235"/>
      <c r="BK45" s="235"/>
      <c r="BL45" s="235"/>
      <c r="BM45" s="235"/>
      <c r="BN45" s="235"/>
      <c r="BO45" s="235"/>
      <c r="BP45" s="235"/>
      <c r="BQ45" s="235"/>
      <c r="BR45" s="236"/>
      <c r="BS45" s="141"/>
      <c r="BT45" s="139"/>
      <c r="BU45" s="139"/>
      <c r="BV45" s="139"/>
      <c r="BW45" s="203"/>
      <c r="BX45" s="141"/>
      <c r="BY45" s="139"/>
      <c r="BZ45" s="139"/>
      <c r="CA45" s="139"/>
      <c r="CB45" s="140"/>
      <c r="CC45" s="139"/>
      <c r="CD45" s="139"/>
      <c r="CE45" s="139"/>
      <c r="CF45" s="139"/>
      <c r="CG45" s="140"/>
      <c r="CH45" s="108"/>
      <c r="CI45" s="109"/>
      <c r="CJ45" s="109"/>
      <c r="CK45" s="109"/>
      <c r="CL45" s="109"/>
      <c r="CM45" s="109"/>
      <c r="CN45" s="109"/>
      <c r="CO45" s="109"/>
      <c r="CP45" s="109"/>
      <c r="CQ45" s="109"/>
      <c r="CR45" s="109"/>
      <c r="CS45" s="110"/>
      <c r="CT45" s="25"/>
      <c r="CU45" s="25"/>
      <c r="CV45" s="25"/>
      <c r="CW45" s="3"/>
      <c r="CX45" s="60"/>
      <c r="CY45" s="60"/>
      <c r="CZ45" s="60"/>
      <c r="DA45" s="60"/>
      <c r="DB45" s="63"/>
      <c r="DC45" s="63">
        <v>22</v>
      </c>
      <c r="DD45" s="63"/>
      <c r="DE45" s="63">
        <v>22</v>
      </c>
    </row>
    <row r="46" spans="2:110" ht="8.1" customHeight="1" x14ac:dyDescent="0.15">
      <c r="B46" s="156"/>
      <c r="C46" s="157"/>
      <c r="D46" s="99"/>
      <c r="E46" s="100"/>
      <c r="F46" s="100"/>
      <c r="G46" s="100"/>
      <c r="H46" s="100"/>
      <c r="I46" s="100"/>
      <c r="J46" s="101"/>
      <c r="K46" s="99"/>
      <c r="L46" s="100"/>
      <c r="M46" s="100"/>
      <c r="N46" s="100"/>
      <c r="O46" s="100"/>
      <c r="P46" s="100"/>
      <c r="Q46" s="100"/>
      <c r="R46" s="100"/>
      <c r="S46" s="101"/>
      <c r="T46" s="99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1"/>
      <c r="AG46" s="99" t="s">
        <v>143</v>
      </c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1"/>
      <c r="BD46" s="234"/>
      <c r="BE46" s="235"/>
      <c r="BF46" s="235"/>
      <c r="BG46" s="235"/>
      <c r="BH46" s="235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141"/>
      <c r="BT46" s="139"/>
      <c r="BU46" s="139"/>
      <c r="BV46" s="139"/>
      <c r="BW46" s="203"/>
      <c r="BX46" s="141"/>
      <c r="BY46" s="139"/>
      <c r="BZ46" s="139"/>
      <c r="CA46" s="139"/>
      <c r="CB46" s="140"/>
      <c r="CC46" s="139"/>
      <c r="CD46" s="139"/>
      <c r="CE46" s="139"/>
      <c r="CF46" s="139"/>
      <c r="CG46" s="140"/>
      <c r="CH46" s="108"/>
      <c r="CI46" s="109"/>
      <c r="CJ46" s="109"/>
      <c r="CK46" s="109"/>
      <c r="CL46" s="109"/>
      <c r="CM46" s="109"/>
      <c r="CN46" s="109"/>
      <c r="CO46" s="109"/>
      <c r="CP46" s="109"/>
      <c r="CQ46" s="109"/>
      <c r="CR46" s="109"/>
      <c r="CS46" s="110"/>
      <c r="CT46" s="25"/>
      <c r="CU46" s="25"/>
      <c r="CV46" s="25"/>
      <c r="CW46" s="3"/>
      <c r="CX46" s="60"/>
      <c r="CY46" s="60"/>
      <c r="CZ46" s="60"/>
      <c r="DA46" s="60"/>
      <c r="DB46" s="63"/>
      <c r="DC46" s="63">
        <v>23</v>
      </c>
      <c r="DD46" s="63"/>
      <c r="DE46" s="63">
        <v>23</v>
      </c>
    </row>
    <row r="47" spans="2:110" ht="8.1" customHeight="1" x14ac:dyDescent="0.15">
      <c r="B47" s="156"/>
      <c r="C47" s="157"/>
      <c r="D47" s="99"/>
      <c r="E47" s="100"/>
      <c r="F47" s="100"/>
      <c r="G47" s="100"/>
      <c r="H47" s="100"/>
      <c r="I47" s="100"/>
      <c r="J47" s="101"/>
      <c r="K47" s="99"/>
      <c r="L47" s="100"/>
      <c r="M47" s="100"/>
      <c r="N47" s="100"/>
      <c r="O47" s="100"/>
      <c r="P47" s="100"/>
      <c r="Q47" s="100"/>
      <c r="R47" s="100"/>
      <c r="S47" s="101"/>
      <c r="T47" s="99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1"/>
      <c r="AG47" s="99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1"/>
      <c r="BD47" s="234"/>
      <c r="BE47" s="235"/>
      <c r="BF47" s="235"/>
      <c r="BG47" s="235"/>
      <c r="BH47" s="235"/>
      <c r="BI47" s="235"/>
      <c r="BJ47" s="235"/>
      <c r="BK47" s="235"/>
      <c r="BL47" s="235"/>
      <c r="BM47" s="235"/>
      <c r="BN47" s="235"/>
      <c r="BO47" s="235"/>
      <c r="BP47" s="235"/>
      <c r="BQ47" s="235"/>
      <c r="BR47" s="236"/>
      <c r="BS47" s="141"/>
      <c r="BT47" s="139"/>
      <c r="BU47" s="139"/>
      <c r="BV47" s="139"/>
      <c r="BW47" s="203"/>
      <c r="BX47" s="141"/>
      <c r="BY47" s="139"/>
      <c r="BZ47" s="139"/>
      <c r="CA47" s="139"/>
      <c r="CB47" s="140"/>
      <c r="CC47" s="139"/>
      <c r="CD47" s="139"/>
      <c r="CE47" s="139"/>
      <c r="CF47" s="139"/>
      <c r="CG47" s="140"/>
      <c r="CH47" s="108"/>
      <c r="CI47" s="109"/>
      <c r="CJ47" s="109"/>
      <c r="CK47" s="109"/>
      <c r="CL47" s="109"/>
      <c r="CM47" s="109"/>
      <c r="CN47" s="109"/>
      <c r="CO47" s="109"/>
      <c r="CP47" s="109"/>
      <c r="CQ47" s="109"/>
      <c r="CR47" s="109"/>
      <c r="CS47" s="110"/>
      <c r="CT47" s="25"/>
      <c r="CU47" s="25"/>
      <c r="CV47" s="25"/>
      <c r="CW47" s="3"/>
      <c r="CX47" s="60"/>
      <c r="CY47" s="60"/>
      <c r="CZ47" s="60"/>
      <c r="DA47" s="60"/>
      <c r="DB47" s="63"/>
      <c r="DC47" s="63">
        <v>24</v>
      </c>
      <c r="DD47" s="63"/>
      <c r="DE47" s="63">
        <v>24</v>
      </c>
    </row>
    <row r="48" spans="2:110" ht="8.1" customHeight="1" x14ac:dyDescent="0.15">
      <c r="B48" s="156"/>
      <c r="C48" s="157"/>
      <c r="D48" s="99"/>
      <c r="E48" s="100"/>
      <c r="F48" s="100"/>
      <c r="G48" s="100"/>
      <c r="H48" s="100"/>
      <c r="I48" s="100"/>
      <c r="J48" s="101"/>
      <c r="K48" s="99"/>
      <c r="L48" s="100"/>
      <c r="M48" s="100"/>
      <c r="N48" s="100"/>
      <c r="O48" s="100"/>
      <c r="P48" s="100"/>
      <c r="Q48" s="100"/>
      <c r="R48" s="100"/>
      <c r="S48" s="101"/>
      <c r="T48" s="99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1"/>
      <c r="AG48" s="99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1"/>
      <c r="BD48" s="234"/>
      <c r="BE48" s="235"/>
      <c r="BF48" s="235"/>
      <c r="BG48" s="235"/>
      <c r="BH48" s="235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141"/>
      <c r="BT48" s="139"/>
      <c r="BU48" s="139"/>
      <c r="BV48" s="139"/>
      <c r="BW48" s="203"/>
      <c r="BX48" s="141"/>
      <c r="BY48" s="139"/>
      <c r="BZ48" s="139"/>
      <c r="CA48" s="139"/>
      <c r="CB48" s="140"/>
      <c r="CC48" s="139"/>
      <c r="CD48" s="139"/>
      <c r="CE48" s="139"/>
      <c r="CF48" s="139"/>
      <c r="CG48" s="140"/>
      <c r="CH48" s="111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3"/>
      <c r="CT48" s="25"/>
      <c r="CU48" s="25"/>
      <c r="CV48" s="25"/>
      <c r="CW48" s="3"/>
      <c r="CX48" s="60"/>
      <c r="CY48" s="60"/>
      <c r="CZ48" s="60"/>
      <c r="DA48" s="60"/>
      <c r="DB48" s="63"/>
      <c r="DC48" s="63">
        <v>25</v>
      </c>
      <c r="DD48" s="63"/>
      <c r="DE48" s="63">
        <v>25</v>
      </c>
    </row>
    <row r="49" spans="2:109" ht="8.1" customHeight="1" x14ac:dyDescent="0.15">
      <c r="B49" s="167" t="s">
        <v>33</v>
      </c>
      <c r="C49" s="171"/>
      <c r="D49" s="96" t="s">
        <v>23</v>
      </c>
      <c r="E49" s="97"/>
      <c r="F49" s="97"/>
      <c r="G49" s="97"/>
      <c r="H49" s="97"/>
      <c r="I49" s="97"/>
      <c r="J49" s="98"/>
      <c r="K49" s="186" t="s">
        <v>6</v>
      </c>
      <c r="L49" s="291"/>
      <c r="M49" s="291"/>
      <c r="N49" s="291"/>
      <c r="O49" s="291"/>
      <c r="P49" s="291"/>
      <c r="Q49" s="291"/>
      <c r="R49" s="291"/>
      <c r="S49" s="291"/>
      <c r="T49" s="126" t="s">
        <v>7</v>
      </c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05" t="s">
        <v>27</v>
      </c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308"/>
      <c r="BA49" s="308"/>
      <c r="BB49" s="308"/>
      <c r="BC49" s="309"/>
      <c r="BD49" s="270"/>
      <c r="BE49" s="270"/>
      <c r="BF49" s="270"/>
      <c r="BG49" s="270"/>
      <c r="BH49" s="270"/>
      <c r="BI49" s="270"/>
      <c r="BJ49" s="270"/>
      <c r="BK49" s="270"/>
      <c r="BL49" s="270"/>
      <c r="BM49" s="270"/>
      <c r="BN49" s="270"/>
      <c r="BO49" s="270"/>
      <c r="BP49" s="270"/>
      <c r="BQ49" s="270"/>
      <c r="BR49" s="270"/>
      <c r="BS49" s="200"/>
      <c r="BT49" s="201"/>
      <c r="BU49" s="201"/>
      <c r="BV49" s="201"/>
      <c r="BW49" s="201"/>
      <c r="BX49" s="314" t="s">
        <v>57</v>
      </c>
      <c r="BY49" s="201"/>
      <c r="BZ49" s="201"/>
      <c r="CA49" s="201"/>
      <c r="CB49" s="307"/>
      <c r="CC49" s="201"/>
      <c r="CD49" s="201"/>
      <c r="CE49" s="201"/>
      <c r="CF49" s="201"/>
      <c r="CG49" s="307"/>
      <c r="CH49" s="105" t="s">
        <v>115</v>
      </c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7"/>
      <c r="CT49" s="25"/>
      <c r="CU49" s="25"/>
      <c r="CV49" s="25"/>
      <c r="CW49" s="3"/>
      <c r="CX49" s="60"/>
      <c r="CY49" s="60"/>
      <c r="CZ49" s="60"/>
      <c r="DA49" s="60"/>
      <c r="DB49" s="63"/>
      <c r="DC49" s="63">
        <v>26</v>
      </c>
      <c r="DD49" s="63"/>
      <c r="DE49" s="63">
        <v>26</v>
      </c>
    </row>
    <row r="50" spans="2:109" ht="8.1" customHeight="1" x14ac:dyDescent="0.15">
      <c r="B50" s="156"/>
      <c r="C50" s="157"/>
      <c r="D50" s="99"/>
      <c r="E50" s="100"/>
      <c r="F50" s="100"/>
      <c r="G50" s="100"/>
      <c r="H50" s="100"/>
      <c r="I50" s="100"/>
      <c r="J50" s="101"/>
      <c r="K50" s="288"/>
      <c r="L50" s="292"/>
      <c r="M50" s="292"/>
      <c r="N50" s="292"/>
      <c r="O50" s="292"/>
      <c r="P50" s="292"/>
      <c r="Q50" s="292"/>
      <c r="R50" s="292"/>
      <c r="S50" s="292"/>
      <c r="T50" s="128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08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310"/>
      <c r="BA50" s="310"/>
      <c r="BB50" s="310"/>
      <c r="BC50" s="311"/>
      <c r="BD50" s="273"/>
      <c r="BE50" s="273"/>
      <c r="BF50" s="273"/>
      <c r="BG50" s="273"/>
      <c r="BH50" s="273"/>
      <c r="BI50" s="273"/>
      <c r="BJ50" s="273"/>
      <c r="BK50" s="273"/>
      <c r="BL50" s="273"/>
      <c r="BM50" s="273"/>
      <c r="BN50" s="273"/>
      <c r="BO50" s="273"/>
      <c r="BP50" s="273"/>
      <c r="BQ50" s="273"/>
      <c r="BR50" s="273"/>
      <c r="BS50" s="141"/>
      <c r="BT50" s="139"/>
      <c r="BU50" s="139"/>
      <c r="BV50" s="139"/>
      <c r="BW50" s="139"/>
      <c r="BX50" s="138"/>
      <c r="BY50" s="139"/>
      <c r="BZ50" s="139"/>
      <c r="CA50" s="139"/>
      <c r="CB50" s="140"/>
      <c r="CC50" s="139"/>
      <c r="CD50" s="139"/>
      <c r="CE50" s="139"/>
      <c r="CF50" s="139"/>
      <c r="CG50" s="140"/>
      <c r="CH50" s="108"/>
      <c r="CI50" s="109"/>
      <c r="CJ50" s="109"/>
      <c r="CK50" s="109"/>
      <c r="CL50" s="109"/>
      <c r="CM50" s="109"/>
      <c r="CN50" s="109"/>
      <c r="CO50" s="109"/>
      <c r="CP50" s="109"/>
      <c r="CQ50" s="109"/>
      <c r="CR50" s="109"/>
      <c r="CS50" s="110"/>
      <c r="CT50" s="25"/>
      <c r="CU50" s="25"/>
      <c r="CV50" s="25"/>
      <c r="CW50" s="3"/>
      <c r="CX50" s="60"/>
      <c r="CY50" s="60"/>
      <c r="CZ50" s="60"/>
      <c r="DA50" s="60"/>
      <c r="DB50" s="63"/>
      <c r="DC50" s="63">
        <v>27</v>
      </c>
      <c r="DD50" s="63"/>
      <c r="DE50" s="63">
        <v>27</v>
      </c>
    </row>
    <row r="51" spans="2:109" ht="8.1" customHeight="1" x14ac:dyDescent="0.15">
      <c r="B51" s="156"/>
      <c r="C51" s="157"/>
      <c r="D51" s="99"/>
      <c r="E51" s="100"/>
      <c r="F51" s="100"/>
      <c r="G51" s="100"/>
      <c r="H51" s="100"/>
      <c r="I51" s="100"/>
      <c r="J51" s="101"/>
      <c r="K51" s="292"/>
      <c r="L51" s="292"/>
      <c r="M51" s="292"/>
      <c r="N51" s="292"/>
      <c r="O51" s="292"/>
      <c r="P51" s="292"/>
      <c r="Q51" s="292"/>
      <c r="R51" s="292"/>
      <c r="S51" s="292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11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312"/>
      <c r="BA51" s="312"/>
      <c r="BB51" s="312"/>
      <c r="BC51" s="313"/>
      <c r="BD51" s="276"/>
      <c r="BE51" s="276"/>
      <c r="BF51" s="276"/>
      <c r="BG51" s="276"/>
      <c r="BH51" s="276"/>
      <c r="BI51" s="276"/>
      <c r="BJ51" s="276"/>
      <c r="BK51" s="276"/>
      <c r="BL51" s="276"/>
      <c r="BM51" s="276"/>
      <c r="BN51" s="276"/>
      <c r="BO51" s="276"/>
      <c r="BP51" s="276"/>
      <c r="BQ51" s="276"/>
      <c r="BR51" s="276"/>
      <c r="BS51" s="142"/>
      <c r="BT51" s="143"/>
      <c r="BU51" s="143"/>
      <c r="BV51" s="143"/>
      <c r="BW51" s="143"/>
      <c r="BX51" s="142"/>
      <c r="BY51" s="143"/>
      <c r="BZ51" s="143"/>
      <c r="CA51" s="143"/>
      <c r="CB51" s="144"/>
      <c r="CC51" s="143"/>
      <c r="CD51" s="143"/>
      <c r="CE51" s="143"/>
      <c r="CF51" s="143"/>
      <c r="CG51" s="144"/>
      <c r="CH51" s="111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3"/>
      <c r="CT51" s="25"/>
      <c r="CU51" s="25"/>
      <c r="CV51" s="25"/>
      <c r="CW51" s="3"/>
      <c r="CX51" s="60"/>
      <c r="CY51" s="60"/>
      <c r="CZ51" s="60"/>
      <c r="DA51" s="60"/>
      <c r="DB51" s="63"/>
      <c r="DC51" s="63">
        <v>28</v>
      </c>
      <c r="DD51" s="63"/>
      <c r="DE51" s="63">
        <v>28</v>
      </c>
    </row>
    <row r="52" spans="2:109" ht="8.1" customHeight="1" x14ac:dyDescent="0.15">
      <c r="B52" s="167" t="s">
        <v>37</v>
      </c>
      <c r="C52" s="171"/>
      <c r="D52" s="328" t="s">
        <v>185</v>
      </c>
      <c r="E52" s="329"/>
      <c r="F52" s="329"/>
      <c r="G52" s="329"/>
      <c r="H52" s="329"/>
      <c r="I52" s="329"/>
      <c r="J52" s="330"/>
      <c r="K52" s="96" t="s">
        <v>30</v>
      </c>
      <c r="L52" s="97"/>
      <c r="M52" s="97"/>
      <c r="N52" s="97"/>
      <c r="O52" s="97"/>
      <c r="P52" s="97"/>
      <c r="Q52" s="97"/>
      <c r="R52" s="97"/>
      <c r="S52" s="98"/>
      <c r="T52" s="96" t="s">
        <v>144</v>
      </c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8"/>
      <c r="AG52" s="105" t="s">
        <v>31</v>
      </c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7"/>
      <c r="BD52" s="252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6"/>
      <c r="BP52" s="296"/>
      <c r="BQ52" s="296"/>
      <c r="BR52" s="297"/>
      <c r="BS52" s="200"/>
      <c r="BT52" s="201"/>
      <c r="BU52" s="201"/>
      <c r="BV52" s="201"/>
      <c r="BW52" s="202"/>
      <c r="BX52" s="314" t="s">
        <v>57</v>
      </c>
      <c r="BY52" s="201"/>
      <c r="BZ52" s="201"/>
      <c r="CA52" s="201"/>
      <c r="CB52" s="307"/>
      <c r="CC52" s="201"/>
      <c r="CD52" s="201"/>
      <c r="CE52" s="201"/>
      <c r="CF52" s="201"/>
      <c r="CG52" s="307"/>
      <c r="CH52" s="105" t="s">
        <v>115</v>
      </c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7"/>
      <c r="CT52" s="25"/>
      <c r="CU52" s="25"/>
      <c r="CV52" s="25"/>
      <c r="CW52" s="3"/>
      <c r="CX52" s="60"/>
      <c r="CY52" s="60"/>
      <c r="CZ52" s="60"/>
      <c r="DA52" s="60"/>
      <c r="DB52" s="63"/>
      <c r="DC52" s="63">
        <v>29</v>
      </c>
      <c r="DD52" s="63"/>
      <c r="DE52" s="63">
        <v>29</v>
      </c>
    </row>
    <row r="53" spans="2:109" ht="8.1" customHeight="1" x14ac:dyDescent="0.15">
      <c r="B53" s="156"/>
      <c r="C53" s="157"/>
      <c r="D53" s="331"/>
      <c r="E53" s="332"/>
      <c r="F53" s="332"/>
      <c r="G53" s="332"/>
      <c r="H53" s="332"/>
      <c r="I53" s="332"/>
      <c r="J53" s="333"/>
      <c r="K53" s="99"/>
      <c r="L53" s="100"/>
      <c r="M53" s="100"/>
      <c r="N53" s="100"/>
      <c r="O53" s="100"/>
      <c r="P53" s="100"/>
      <c r="Q53" s="100"/>
      <c r="R53" s="100"/>
      <c r="S53" s="101"/>
      <c r="T53" s="99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1"/>
      <c r="AG53" s="108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10"/>
      <c r="BD53" s="234"/>
      <c r="BE53" s="235"/>
      <c r="BF53" s="235"/>
      <c r="BG53" s="235"/>
      <c r="BH53" s="235"/>
      <c r="BI53" s="235"/>
      <c r="BJ53" s="235"/>
      <c r="BK53" s="235"/>
      <c r="BL53" s="235"/>
      <c r="BM53" s="235"/>
      <c r="BN53" s="235"/>
      <c r="BO53" s="235"/>
      <c r="BP53" s="235"/>
      <c r="BQ53" s="235"/>
      <c r="BR53" s="236"/>
      <c r="BS53" s="141"/>
      <c r="BT53" s="139"/>
      <c r="BU53" s="139"/>
      <c r="BV53" s="139"/>
      <c r="BW53" s="203"/>
      <c r="BX53" s="141"/>
      <c r="BY53" s="139"/>
      <c r="BZ53" s="139"/>
      <c r="CA53" s="139"/>
      <c r="CB53" s="140"/>
      <c r="CC53" s="139"/>
      <c r="CD53" s="139"/>
      <c r="CE53" s="139"/>
      <c r="CF53" s="139"/>
      <c r="CG53" s="140"/>
      <c r="CH53" s="108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10"/>
      <c r="CT53" s="25"/>
      <c r="CU53" s="25"/>
      <c r="CV53" s="25"/>
      <c r="CW53" s="3"/>
      <c r="CX53" s="60"/>
      <c r="CY53" s="60"/>
      <c r="CZ53" s="60"/>
      <c r="DA53" s="60"/>
      <c r="DB53" s="63"/>
      <c r="DC53" s="63">
        <v>30</v>
      </c>
      <c r="DD53" s="63"/>
      <c r="DE53" s="63">
        <v>30</v>
      </c>
    </row>
    <row r="54" spans="2:109" ht="8.1" customHeight="1" x14ac:dyDescent="0.15">
      <c r="B54" s="156"/>
      <c r="C54" s="157"/>
      <c r="D54" s="331"/>
      <c r="E54" s="332"/>
      <c r="F54" s="332"/>
      <c r="G54" s="332"/>
      <c r="H54" s="332"/>
      <c r="I54" s="332"/>
      <c r="J54" s="333"/>
      <c r="K54" s="99"/>
      <c r="L54" s="100"/>
      <c r="M54" s="100"/>
      <c r="N54" s="100"/>
      <c r="O54" s="100"/>
      <c r="P54" s="100"/>
      <c r="Q54" s="100"/>
      <c r="R54" s="100"/>
      <c r="S54" s="101"/>
      <c r="T54" s="99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1"/>
      <c r="AG54" s="108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10"/>
      <c r="BD54" s="234"/>
      <c r="BE54" s="235"/>
      <c r="BF54" s="235"/>
      <c r="BG54" s="235"/>
      <c r="BH54" s="235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141"/>
      <c r="BT54" s="139"/>
      <c r="BU54" s="139"/>
      <c r="BV54" s="139"/>
      <c r="BW54" s="203"/>
      <c r="BX54" s="141"/>
      <c r="BY54" s="139"/>
      <c r="BZ54" s="139"/>
      <c r="CA54" s="139"/>
      <c r="CB54" s="140"/>
      <c r="CC54" s="139"/>
      <c r="CD54" s="139"/>
      <c r="CE54" s="139"/>
      <c r="CF54" s="139"/>
      <c r="CG54" s="140"/>
      <c r="CH54" s="108"/>
      <c r="CI54" s="109"/>
      <c r="CJ54" s="109"/>
      <c r="CK54" s="109"/>
      <c r="CL54" s="109"/>
      <c r="CM54" s="109"/>
      <c r="CN54" s="109"/>
      <c r="CO54" s="109"/>
      <c r="CP54" s="109"/>
      <c r="CQ54" s="109"/>
      <c r="CR54" s="109"/>
      <c r="CS54" s="110"/>
      <c r="CT54" s="25"/>
      <c r="CU54" s="25"/>
      <c r="CV54" s="25"/>
      <c r="CW54" s="3"/>
      <c r="CX54" s="60"/>
      <c r="CY54" s="60"/>
      <c r="CZ54" s="60"/>
      <c r="DA54" s="60"/>
      <c r="DB54" s="63"/>
      <c r="DC54" s="63">
        <v>31</v>
      </c>
      <c r="DD54" s="63"/>
      <c r="DE54" s="63">
        <v>31</v>
      </c>
    </row>
    <row r="55" spans="2:109" ht="8.1" customHeight="1" x14ac:dyDescent="0.15">
      <c r="B55" s="156"/>
      <c r="C55" s="157"/>
      <c r="D55" s="331"/>
      <c r="E55" s="332"/>
      <c r="F55" s="332"/>
      <c r="G55" s="332"/>
      <c r="H55" s="332"/>
      <c r="I55" s="332"/>
      <c r="J55" s="333"/>
      <c r="K55" s="99"/>
      <c r="L55" s="100"/>
      <c r="M55" s="100"/>
      <c r="N55" s="100"/>
      <c r="O55" s="100"/>
      <c r="P55" s="100"/>
      <c r="Q55" s="100"/>
      <c r="R55" s="100"/>
      <c r="S55" s="101"/>
      <c r="T55" s="99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1"/>
      <c r="AG55" s="108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10"/>
      <c r="BD55" s="234"/>
      <c r="BE55" s="235"/>
      <c r="BF55" s="235"/>
      <c r="BG55" s="235"/>
      <c r="BH55" s="235"/>
      <c r="BI55" s="235"/>
      <c r="BJ55" s="235"/>
      <c r="BK55" s="235"/>
      <c r="BL55" s="235"/>
      <c r="BM55" s="235"/>
      <c r="BN55" s="235"/>
      <c r="BO55" s="235"/>
      <c r="BP55" s="235"/>
      <c r="BQ55" s="235"/>
      <c r="BR55" s="236"/>
      <c r="BS55" s="141"/>
      <c r="BT55" s="139"/>
      <c r="BU55" s="139"/>
      <c r="BV55" s="139"/>
      <c r="BW55" s="203"/>
      <c r="BX55" s="141"/>
      <c r="BY55" s="139"/>
      <c r="BZ55" s="139"/>
      <c r="CA55" s="139"/>
      <c r="CB55" s="140"/>
      <c r="CC55" s="139"/>
      <c r="CD55" s="139"/>
      <c r="CE55" s="139"/>
      <c r="CF55" s="139"/>
      <c r="CG55" s="140"/>
      <c r="CH55" s="108"/>
      <c r="CI55" s="109"/>
      <c r="CJ55" s="109"/>
      <c r="CK55" s="109"/>
      <c r="CL55" s="109"/>
      <c r="CM55" s="109"/>
      <c r="CN55" s="109"/>
      <c r="CO55" s="109"/>
      <c r="CP55" s="109"/>
      <c r="CQ55" s="109"/>
      <c r="CR55" s="109"/>
      <c r="CS55" s="110"/>
      <c r="CT55" s="25"/>
      <c r="CU55" s="25"/>
      <c r="CV55" s="25"/>
      <c r="CW55" s="3"/>
      <c r="CX55" s="60"/>
      <c r="CY55" s="60"/>
      <c r="CZ55" s="60"/>
      <c r="DA55" s="60"/>
      <c r="DB55" s="63"/>
      <c r="DC55" s="63">
        <v>32</v>
      </c>
      <c r="DD55" s="63"/>
      <c r="DE55" s="63"/>
    </row>
    <row r="56" spans="2:109" ht="8.1" customHeight="1" x14ac:dyDescent="0.15">
      <c r="B56" s="156"/>
      <c r="C56" s="157"/>
      <c r="D56" s="331"/>
      <c r="E56" s="332"/>
      <c r="F56" s="332"/>
      <c r="G56" s="332"/>
      <c r="H56" s="332"/>
      <c r="I56" s="332"/>
      <c r="J56" s="333"/>
      <c r="K56" s="99"/>
      <c r="L56" s="100"/>
      <c r="M56" s="100"/>
      <c r="N56" s="100"/>
      <c r="O56" s="100"/>
      <c r="P56" s="100"/>
      <c r="Q56" s="100"/>
      <c r="R56" s="100"/>
      <c r="S56" s="101"/>
      <c r="T56" s="99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1"/>
      <c r="AG56" s="108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10"/>
      <c r="BD56" s="234"/>
      <c r="BE56" s="235"/>
      <c r="BF56" s="235"/>
      <c r="BG56" s="235"/>
      <c r="BH56" s="235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141"/>
      <c r="BT56" s="139"/>
      <c r="BU56" s="139"/>
      <c r="BV56" s="139"/>
      <c r="BW56" s="203"/>
      <c r="BX56" s="141"/>
      <c r="BY56" s="139"/>
      <c r="BZ56" s="139"/>
      <c r="CA56" s="139"/>
      <c r="CB56" s="140"/>
      <c r="CC56" s="139"/>
      <c r="CD56" s="139"/>
      <c r="CE56" s="139"/>
      <c r="CF56" s="139"/>
      <c r="CG56" s="140"/>
      <c r="CH56" s="108"/>
      <c r="CI56" s="109"/>
      <c r="CJ56" s="109"/>
      <c r="CK56" s="109"/>
      <c r="CL56" s="109"/>
      <c r="CM56" s="109"/>
      <c r="CN56" s="109"/>
      <c r="CO56" s="109"/>
      <c r="CP56" s="109"/>
      <c r="CQ56" s="109"/>
      <c r="CR56" s="109"/>
      <c r="CS56" s="110"/>
      <c r="CT56" s="25"/>
      <c r="CU56" s="25"/>
      <c r="CV56" s="25"/>
      <c r="CW56" s="3"/>
      <c r="CX56" s="60"/>
      <c r="CY56" s="60"/>
      <c r="CZ56" s="60"/>
      <c r="DA56" s="60"/>
      <c r="DB56" s="60"/>
      <c r="DC56" s="60"/>
    </row>
    <row r="57" spans="2:109" ht="8.1" customHeight="1" x14ac:dyDescent="0.15">
      <c r="B57" s="156"/>
      <c r="C57" s="157"/>
      <c r="D57" s="331"/>
      <c r="E57" s="332"/>
      <c r="F57" s="332"/>
      <c r="G57" s="332"/>
      <c r="H57" s="332"/>
      <c r="I57" s="332"/>
      <c r="J57" s="333"/>
      <c r="K57" s="237"/>
      <c r="L57" s="160"/>
      <c r="M57" s="160"/>
      <c r="N57" s="160"/>
      <c r="O57" s="160"/>
      <c r="P57" s="160"/>
      <c r="Q57" s="160"/>
      <c r="R57" s="160"/>
      <c r="S57" s="161"/>
      <c r="T57" s="237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1"/>
      <c r="AG57" s="285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7"/>
      <c r="BD57" s="298"/>
      <c r="BE57" s="299"/>
      <c r="BF57" s="299"/>
      <c r="BG57" s="299"/>
      <c r="BH57" s="299"/>
      <c r="BI57" s="299"/>
      <c r="BJ57" s="299"/>
      <c r="BK57" s="299"/>
      <c r="BL57" s="299"/>
      <c r="BM57" s="299"/>
      <c r="BN57" s="299"/>
      <c r="BO57" s="299"/>
      <c r="BP57" s="299"/>
      <c r="BQ57" s="299"/>
      <c r="BR57" s="300"/>
      <c r="BS57" s="204"/>
      <c r="BT57" s="205"/>
      <c r="BU57" s="205"/>
      <c r="BV57" s="205"/>
      <c r="BW57" s="206"/>
      <c r="BX57" s="204"/>
      <c r="BY57" s="205"/>
      <c r="BZ57" s="205"/>
      <c r="CA57" s="205"/>
      <c r="CB57" s="232"/>
      <c r="CC57" s="205"/>
      <c r="CD57" s="205"/>
      <c r="CE57" s="205"/>
      <c r="CF57" s="205"/>
      <c r="CG57" s="232"/>
      <c r="CH57" s="111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3"/>
      <c r="CT57" s="25"/>
      <c r="CU57" s="25"/>
      <c r="CV57" s="25"/>
      <c r="CW57" s="3"/>
      <c r="CX57" s="60"/>
      <c r="CY57" s="60"/>
      <c r="CZ57" s="60"/>
      <c r="DA57" s="60"/>
      <c r="DB57" s="60"/>
      <c r="DC57" s="60"/>
    </row>
    <row r="58" spans="2:109" ht="8.1" customHeight="1" x14ac:dyDescent="0.15">
      <c r="B58" s="156"/>
      <c r="C58" s="157"/>
      <c r="D58" s="331"/>
      <c r="E58" s="332"/>
      <c r="F58" s="332"/>
      <c r="G58" s="332"/>
      <c r="H58" s="332"/>
      <c r="I58" s="332"/>
      <c r="J58" s="333"/>
      <c r="K58" s="166" t="s">
        <v>32</v>
      </c>
      <c r="L58" s="163"/>
      <c r="M58" s="163"/>
      <c r="N58" s="163"/>
      <c r="O58" s="163"/>
      <c r="P58" s="163"/>
      <c r="Q58" s="163"/>
      <c r="R58" s="163"/>
      <c r="S58" s="164"/>
      <c r="T58" s="166" t="s">
        <v>38</v>
      </c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4"/>
      <c r="AG58" s="166" t="s">
        <v>39</v>
      </c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4"/>
      <c r="BD58" s="44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90"/>
      <c r="BS58" s="226" t="str">
        <f>IF(OR(DA59="",DA60=""),"",IF(AND(DA59="〇",DA60="〇"),"〇",""))</f>
        <v/>
      </c>
      <c r="BT58" s="227"/>
      <c r="BU58" s="227"/>
      <c r="BV58" s="227"/>
      <c r="BW58" s="228"/>
      <c r="BX58" s="155" t="s">
        <v>72</v>
      </c>
      <c r="BY58" s="134"/>
      <c r="BZ58" s="134"/>
      <c r="CA58" s="134"/>
      <c r="CB58" s="135"/>
      <c r="CC58" s="134" t="str">
        <f>IF(OR(DA59="",DA60=""),"",IF(OR(DA59="×",DA60="×"),"○",""))</f>
        <v/>
      </c>
      <c r="CD58" s="134"/>
      <c r="CE58" s="134"/>
      <c r="CF58" s="134"/>
      <c r="CG58" s="135"/>
      <c r="CH58" s="96" t="s">
        <v>122</v>
      </c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8"/>
      <c r="CT58" s="25"/>
      <c r="CU58" s="25"/>
      <c r="CV58" s="25"/>
      <c r="CW58" s="3"/>
      <c r="CX58" s="63"/>
      <c r="CY58" s="63" t="s">
        <v>79</v>
      </c>
      <c r="CZ58" s="63" t="s">
        <v>106</v>
      </c>
      <c r="DA58" s="63" t="s">
        <v>107</v>
      </c>
      <c r="DB58" s="60"/>
      <c r="DC58" s="58"/>
    </row>
    <row r="59" spans="2:109" ht="8.1" customHeight="1" x14ac:dyDescent="0.15">
      <c r="B59" s="156"/>
      <c r="C59" s="157"/>
      <c r="D59" s="331"/>
      <c r="E59" s="332"/>
      <c r="F59" s="332"/>
      <c r="G59" s="332"/>
      <c r="H59" s="332"/>
      <c r="I59" s="332"/>
      <c r="J59" s="333"/>
      <c r="K59" s="99"/>
      <c r="L59" s="100"/>
      <c r="M59" s="100"/>
      <c r="N59" s="100"/>
      <c r="O59" s="100"/>
      <c r="P59" s="100"/>
      <c r="Q59" s="100"/>
      <c r="R59" s="100"/>
      <c r="S59" s="101"/>
      <c r="T59" s="99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1"/>
      <c r="AG59" s="99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1"/>
      <c r="BD59" s="295" t="s">
        <v>104</v>
      </c>
      <c r="BE59" s="131"/>
      <c r="BF59" s="131"/>
      <c r="BG59" s="131"/>
      <c r="BH59" s="132"/>
      <c r="BI59" s="132"/>
      <c r="BJ59" s="132"/>
      <c r="BK59" s="131" t="s">
        <v>102</v>
      </c>
      <c r="BL59" s="131"/>
      <c r="BM59" s="131"/>
      <c r="BN59" s="132"/>
      <c r="BO59" s="132"/>
      <c r="BP59" s="131" t="s">
        <v>103</v>
      </c>
      <c r="BQ59" s="131"/>
      <c r="BR59" s="74"/>
      <c r="BS59" s="229"/>
      <c r="BT59" s="230"/>
      <c r="BU59" s="230"/>
      <c r="BV59" s="230"/>
      <c r="BW59" s="231"/>
      <c r="BX59" s="148"/>
      <c r="BY59" s="136"/>
      <c r="BZ59" s="136"/>
      <c r="CA59" s="136"/>
      <c r="CB59" s="137"/>
      <c r="CC59" s="136"/>
      <c r="CD59" s="136"/>
      <c r="CE59" s="136"/>
      <c r="CF59" s="136"/>
      <c r="CG59" s="137"/>
      <c r="CH59" s="99"/>
      <c r="CI59" s="100"/>
      <c r="CJ59" s="100"/>
      <c r="CK59" s="100"/>
      <c r="CL59" s="100"/>
      <c r="CM59" s="100"/>
      <c r="CN59" s="100"/>
      <c r="CO59" s="100"/>
      <c r="CP59" s="100"/>
      <c r="CQ59" s="100"/>
      <c r="CR59" s="100"/>
      <c r="CS59" s="101"/>
      <c r="CT59" s="25"/>
      <c r="CU59" s="25"/>
      <c r="CV59" s="25"/>
      <c r="CW59" s="3"/>
      <c r="CX59" s="63" t="s">
        <v>108</v>
      </c>
      <c r="CY59" s="63" t="str">
        <f>IF(BN59="","",IF(BN59&lt;=10,"〇","×"))</f>
        <v/>
      </c>
      <c r="CZ59" s="63" t="str">
        <f>IF(BH59="","",IF(BH59&lt;200,"〇","×"))</f>
        <v/>
      </c>
      <c r="DA59" s="59" t="str">
        <f>IF(OR(BN59="",BH59=""),"",IF(AND(CY59="〇",CZ59="〇"),"〇","×"))</f>
        <v/>
      </c>
      <c r="DB59" s="60"/>
      <c r="DC59" s="58"/>
    </row>
    <row r="60" spans="2:109" ht="8.1" customHeight="1" x14ac:dyDescent="0.15">
      <c r="B60" s="156"/>
      <c r="C60" s="157"/>
      <c r="D60" s="331"/>
      <c r="E60" s="332"/>
      <c r="F60" s="332"/>
      <c r="G60" s="332"/>
      <c r="H60" s="332"/>
      <c r="I60" s="332"/>
      <c r="J60" s="333"/>
      <c r="K60" s="99"/>
      <c r="L60" s="100"/>
      <c r="M60" s="100"/>
      <c r="N60" s="100"/>
      <c r="O60" s="100"/>
      <c r="P60" s="100"/>
      <c r="Q60" s="100"/>
      <c r="R60" s="100"/>
      <c r="S60" s="101"/>
      <c r="T60" s="99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1"/>
      <c r="AG60" s="99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1"/>
      <c r="BD60" s="295"/>
      <c r="BE60" s="131"/>
      <c r="BF60" s="131"/>
      <c r="BG60" s="131"/>
      <c r="BH60" s="133"/>
      <c r="BI60" s="133"/>
      <c r="BJ60" s="133"/>
      <c r="BK60" s="131"/>
      <c r="BL60" s="131"/>
      <c r="BM60" s="131"/>
      <c r="BN60" s="133"/>
      <c r="BO60" s="133"/>
      <c r="BP60" s="131"/>
      <c r="BQ60" s="131"/>
      <c r="BR60" s="74"/>
      <c r="BS60" s="229"/>
      <c r="BT60" s="230"/>
      <c r="BU60" s="230"/>
      <c r="BV60" s="230"/>
      <c r="BW60" s="231"/>
      <c r="BX60" s="148"/>
      <c r="BY60" s="136"/>
      <c r="BZ60" s="136"/>
      <c r="CA60" s="136"/>
      <c r="CB60" s="137"/>
      <c r="CC60" s="136"/>
      <c r="CD60" s="136"/>
      <c r="CE60" s="136"/>
      <c r="CF60" s="136"/>
      <c r="CG60" s="137"/>
      <c r="CH60" s="99"/>
      <c r="CI60" s="100"/>
      <c r="CJ60" s="100"/>
      <c r="CK60" s="100"/>
      <c r="CL60" s="100"/>
      <c r="CM60" s="100"/>
      <c r="CN60" s="100"/>
      <c r="CO60" s="100"/>
      <c r="CP60" s="100"/>
      <c r="CQ60" s="100"/>
      <c r="CR60" s="100"/>
      <c r="CS60" s="101"/>
      <c r="CT60" s="25"/>
      <c r="CU60" s="25"/>
      <c r="CV60" s="25"/>
      <c r="CW60" s="3"/>
      <c r="CX60" s="63" t="s">
        <v>109</v>
      </c>
      <c r="CY60" s="63" t="str">
        <f>IF(BN61="","",IF(BN61&lt;=10,"〇","×"))</f>
        <v/>
      </c>
      <c r="CZ60" s="63" t="str">
        <f>IF(BH61="","",IF(BH61&lt;50,"〇","×"))</f>
        <v/>
      </c>
      <c r="DA60" s="59" t="str">
        <f>IF(OR(BH61="",BN61=""),"",IF(AND(CY60="〇",CZ60="〇"),"〇","×"))</f>
        <v/>
      </c>
      <c r="DB60" s="60"/>
      <c r="DC60" s="58"/>
    </row>
    <row r="61" spans="2:109" ht="8.1" customHeight="1" x14ac:dyDescent="0.15">
      <c r="B61" s="156"/>
      <c r="C61" s="157"/>
      <c r="D61" s="331"/>
      <c r="E61" s="332"/>
      <c r="F61" s="332"/>
      <c r="G61" s="332"/>
      <c r="H61" s="332"/>
      <c r="I61" s="332"/>
      <c r="J61" s="333"/>
      <c r="K61" s="99"/>
      <c r="L61" s="100"/>
      <c r="M61" s="100"/>
      <c r="N61" s="100"/>
      <c r="O61" s="100"/>
      <c r="P61" s="100"/>
      <c r="Q61" s="100"/>
      <c r="R61" s="100"/>
      <c r="S61" s="101"/>
      <c r="T61" s="99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1"/>
      <c r="AG61" s="99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1"/>
      <c r="BD61" s="295" t="s">
        <v>105</v>
      </c>
      <c r="BE61" s="131"/>
      <c r="BF61" s="131"/>
      <c r="BG61" s="131"/>
      <c r="BH61" s="132"/>
      <c r="BI61" s="132"/>
      <c r="BJ61" s="132"/>
      <c r="BK61" s="131" t="s">
        <v>102</v>
      </c>
      <c r="BL61" s="131"/>
      <c r="BM61" s="131"/>
      <c r="BN61" s="132"/>
      <c r="BO61" s="132"/>
      <c r="BP61" s="131" t="s">
        <v>103</v>
      </c>
      <c r="BQ61" s="131"/>
      <c r="BR61" s="74"/>
      <c r="BS61" s="229"/>
      <c r="BT61" s="230"/>
      <c r="BU61" s="230"/>
      <c r="BV61" s="230"/>
      <c r="BW61" s="231"/>
      <c r="BX61" s="148"/>
      <c r="BY61" s="136"/>
      <c r="BZ61" s="136"/>
      <c r="CA61" s="136"/>
      <c r="CB61" s="137"/>
      <c r="CC61" s="136"/>
      <c r="CD61" s="136"/>
      <c r="CE61" s="136"/>
      <c r="CF61" s="136"/>
      <c r="CG61" s="137"/>
      <c r="CH61" s="99"/>
      <c r="CI61" s="100"/>
      <c r="CJ61" s="100"/>
      <c r="CK61" s="100"/>
      <c r="CL61" s="100"/>
      <c r="CM61" s="100"/>
      <c r="CN61" s="100"/>
      <c r="CO61" s="100"/>
      <c r="CP61" s="100"/>
      <c r="CQ61" s="100"/>
      <c r="CR61" s="100"/>
      <c r="CS61" s="101"/>
      <c r="CT61" s="25"/>
      <c r="CU61" s="25"/>
      <c r="CV61" s="25"/>
      <c r="CW61" s="3"/>
      <c r="CX61" s="63"/>
      <c r="CY61" s="63"/>
      <c r="CZ61" s="63"/>
      <c r="DA61" s="59"/>
      <c r="DB61" s="60"/>
      <c r="DC61" s="58"/>
    </row>
    <row r="62" spans="2:109" ht="8.1" customHeight="1" x14ac:dyDescent="0.15">
      <c r="B62" s="156"/>
      <c r="C62" s="157"/>
      <c r="D62" s="331"/>
      <c r="E62" s="332"/>
      <c r="F62" s="332"/>
      <c r="G62" s="332"/>
      <c r="H62" s="332"/>
      <c r="I62" s="332"/>
      <c r="J62" s="333"/>
      <c r="K62" s="99"/>
      <c r="L62" s="100"/>
      <c r="M62" s="100"/>
      <c r="N62" s="100"/>
      <c r="O62" s="100"/>
      <c r="P62" s="100"/>
      <c r="Q62" s="100"/>
      <c r="R62" s="100"/>
      <c r="S62" s="101"/>
      <c r="T62" s="99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1"/>
      <c r="AG62" s="234" t="s">
        <v>61</v>
      </c>
      <c r="AH62" s="235"/>
      <c r="AI62" s="235"/>
      <c r="AJ62" s="235"/>
      <c r="AK62" s="235"/>
      <c r="AL62" s="235"/>
      <c r="AM62" s="235"/>
      <c r="AN62" s="235"/>
      <c r="AO62" s="235"/>
      <c r="AP62" s="235"/>
      <c r="AQ62" s="235"/>
      <c r="AR62" s="235"/>
      <c r="AS62" s="235"/>
      <c r="AT62" s="235"/>
      <c r="AU62" s="235"/>
      <c r="AV62" s="235"/>
      <c r="AW62" s="235"/>
      <c r="AX62" s="235"/>
      <c r="AY62" s="235"/>
      <c r="AZ62" s="235"/>
      <c r="BA62" s="235"/>
      <c r="BB62" s="235"/>
      <c r="BC62" s="236"/>
      <c r="BD62" s="295"/>
      <c r="BE62" s="131"/>
      <c r="BF62" s="131"/>
      <c r="BG62" s="131"/>
      <c r="BH62" s="133"/>
      <c r="BI62" s="133"/>
      <c r="BJ62" s="133"/>
      <c r="BK62" s="131"/>
      <c r="BL62" s="131"/>
      <c r="BM62" s="131"/>
      <c r="BN62" s="133"/>
      <c r="BO62" s="133"/>
      <c r="BP62" s="131"/>
      <c r="BQ62" s="131"/>
      <c r="BR62" s="74"/>
      <c r="BS62" s="229"/>
      <c r="BT62" s="230"/>
      <c r="BU62" s="230"/>
      <c r="BV62" s="230"/>
      <c r="BW62" s="231"/>
      <c r="BX62" s="148"/>
      <c r="BY62" s="136"/>
      <c r="BZ62" s="136"/>
      <c r="CA62" s="136"/>
      <c r="CB62" s="137"/>
      <c r="CC62" s="136"/>
      <c r="CD62" s="136"/>
      <c r="CE62" s="136"/>
      <c r="CF62" s="136"/>
      <c r="CG62" s="137"/>
      <c r="CH62" s="99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1"/>
      <c r="CT62" s="25"/>
      <c r="CU62" s="25"/>
      <c r="CV62" s="25"/>
      <c r="CW62" s="3"/>
      <c r="CX62" s="60"/>
      <c r="CY62" s="60"/>
      <c r="CZ62" s="60"/>
      <c r="DA62" s="60"/>
      <c r="DB62" s="60"/>
      <c r="DC62" s="58"/>
    </row>
    <row r="63" spans="2:109" ht="8.1" customHeight="1" x14ac:dyDescent="0.15">
      <c r="B63" s="156"/>
      <c r="C63" s="157"/>
      <c r="D63" s="331"/>
      <c r="E63" s="332"/>
      <c r="F63" s="332"/>
      <c r="G63" s="332"/>
      <c r="H63" s="332"/>
      <c r="I63" s="332"/>
      <c r="J63" s="333"/>
      <c r="K63" s="99"/>
      <c r="L63" s="100"/>
      <c r="M63" s="100"/>
      <c r="N63" s="100"/>
      <c r="O63" s="100"/>
      <c r="P63" s="100"/>
      <c r="Q63" s="100"/>
      <c r="R63" s="100"/>
      <c r="S63" s="101"/>
      <c r="T63" s="99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1"/>
      <c r="AG63" s="234"/>
      <c r="AH63" s="235"/>
      <c r="AI63" s="235"/>
      <c r="AJ63" s="235"/>
      <c r="AK63" s="235"/>
      <c r="AL63" s="235"/>
      <c r="AM63" s="235"/>
      <c r="AN63" s="235"/>
      <c r="AO63" s="235"/>
      <c r="AP63" s="235"/>
      <c r="AQ63" s="235"/>
      <c r="AR63" s="235"/>
      <c r="AS63" s="235"/>
      <c r="AT63" s="235"/>
      <c r="AU63" s="235"/>
      <c r="AV63" s="235"/>
      <c r="AW63" s="235"/>
      <c r="AX63" s="235"/>
      <c r="AY63" s="235"/>
      <c r="AZ63" s="235"/>
      <c r="BA63" s="235"/>
      <c r="BB63" s="235"/>
      <c r="BC63" s="236"/>
      <c r="BD63" s="68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74"/>
      <c r="BS63" s="229"/>
      <c r="BT63" s="230"/>
      <c r="BU63" s="230"/>
      <c r="BV63" s="230"/>
      <c r="BW63" s="231"/>
      <c r="BX63" s="148"/>
      <c r="BY63" s="136"/>
      <c r="BZ63" s="136"/>
      <c r="CA63" s="136"/>
      <c r="CB63" s="137"/>
      <c r="CC63" s="136"/>
      <c r="CD63" s="136"/>
      <c r="CE63" s="136"/>
      <c r="CF63" s="136"/>
      <c r="CG63" s="137"/>
      <c r="CH63" s="102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4"/>
      <c r="CT63" s="25"/>
      <c r="CU63" s="25"/>
      <c r="CV63" s="25"/>
      <c r="CW63" s="3"/>
      <c r="CX63" s="60"/>
      <c r="CY63" s="60"/>
      <c r="CZ63" s="60"/>
      <c r="DA63" s="60"/>
      <c r="DB63" s="60"/>
      <c r="DC63" s="58"/>
    </row>
    <row r="64" spans="2:109" ht="8.1" customHeight="1" x14ac:dyDescent="0.15">
      <c r="B64" s="167" t="s">
        <v>36</v>
      </c>
      <c r="C64" s="171"/>
      <c r="D64" s="96" t="s">
        <v>127</v>
      </c>
      <c r="E64" s="97"/>
      <c r="F64" s="97"/>
      <c r="G64" s="97"/>
      <c r="H64" s="97"/>
      <c r="I64" s="97"/>
      <c r="J64" s="98"/>
      <c r="K64" s="96" t="s">
        <v>24</v>
      </c>
      <c r="L64" s="97"/>
      <c r="M64" s="97"/>
      <c r="N64" s="97"/>
      <c r="O64" s="97"/>
      <c r="P64" s="97"/>
      <c r="Q64" s="97"/>
      <c r="R64" s="97"/>
      <c r="S64" s="98"/>
      <c r="T64" s="96" t="s">
        <v>145</v>
      </c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8"/>
      <c r="AG64" s="96" t="s">
        <v>44</v>
      </c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8"/>
      <c r="BD64" s="302" t="s">
        <v>129</v>
      </c>
      <c r="BE64" s="270"/>
      <c r="BF64" s="270"/>
      <c r="BG64" s="270"/>
      <c r="BH64" s="270"/>
      <c r="BI64" s="270"/>
      <c r="BJ64" s="270"/>
      <c r="BK64" s="270"/>
      <c r="BL64" s="270"/>
      <c r="BM64" s="270"/>
      <c r="BN64" s="270"/>
      <c r="BO64" s="270"/>
      <c r="BP64" s="270"/>
      <c r="BQ64" s="270"/>
      <c r="BR64" s="92"/>
      <c r="BS64" s="197" t="str">
        <f>IF(BF66="","",IF(BF66=AM66,"○",""))</f>
        <v/>
      </c>
      <c r="BT64" s="146"/>
      <c r="BU64" s="146"/>
      <c r="BV64" s="146"/>
      <c r="BW64" s="198"/>
      <c r="BX64" s="145" t="s">
        <v>71</v>
      </c>
      <c r="BY64" s="146"/>
      <c r="BZ64" s="146"/>
      <c r="CA64" s="146"/>
      <c r="CB64" s="147"/>
      <c r="CC64" s="146" t="str">
        <f>IF(BF66="","",IF(NOT(BF66=AM66),"○",""))</f>
        <v/>
      </c>
      <c r="CD64" s="146"/>
      <c r="CE64" s="146"/>
      <c r="CF64" s="146"/>
      <c r="CG64" s="147"/>
      <c r="CH64" s="96" t="s">
        <v>123</v>
      </c>
      <c r="CI64" s="97"/>
      <c r="CJ64" s="97"/>
      <c r="CK64" s="97"/>
      <c r="CL64" s="97"/>
      <c r="CM64" s="97"/>
      <c r="CN64" s="97"/>
      <c r="CO64" s="97"/>
      <c r="CP64" s="97"/>
      <c r="CQ64" s="97"/>
      <c r="CR64" s="97"/>
      <c r="CS64" s="98"/>
      <c r="CT64" s="31"/>
      <c r="CU64" s="31"/>
      <c r="CV64" s="31"/>
      <c r="CW64" s="6"/>
      <c r="CX64" s="62"/>
      <c r="CY64" s="62"/>
    </row>
    <row r="65" spans="2:108" ht="8.1" customHeight="1" x14ac:dyDescent="0.15">
      <c r="B65" s="156"/>
      <c r="C65" s="157"/>
      <c r="D65" s="99"/>
      <c r="E65" s="100"/>
      <c r="F65" s="100"/>
      <c r="G65" s="100"/>
      <c r="H65" s="100"/>
      <c r="I65" s="100"/>
      <c r="J65" s="101"/>
      <c r="K65" s="99"/>
      <c r="L65" s="100"/>
      <c r="M65" s="100"/>
      <c r="N65" s="100"/>
      <c r="O65" s="100"/>
      <c r="P65" s="100"/>
      <c r="Q65" s="100"/>
      <c r="R65" s="100"/>
      <c r="S65" s="101"/>
      <c r="T65" s="99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1"/>
      <c r="AG65" s="99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1"/>
      <c r="BD65" s="272"/>
      <c r="BE65" s="273"/>
      <c r="BF65" s="273"/>
      <c r="BG65" s="273"/>
      <c r="BH65" s="273"/>
      <c r="BI65" s="273"/>
      <c r="BJ65" s="273"/>
      <c r="BK65" s="273"/>
      <c r="BL65" s="273"/>
      <c r="BM65" s="273"/>
      <c r="BN65" s="273"/>
      <c r="BO65" s="273"/>
      <c r="BP65" s="273"/>
      <c r="BQ65" s="273"/>
      <c r="BR65" s="93"/>
      <c r="BS65" s="148"/>
      <c r="BT65" s="136"/>
      <c r="BU65" s="136"/>
      <c r="BV65" s="136"/>
      <c r="BW65" s="189"/>
      <c r="BX65" s="148"/>
      <c r="BY65" s="136"/>
      <c r="BZ65" s="136"/>
      <c r="CA65" s="136"/>
      <c r="CB65" s="137"/>
      <c r="CC65" s="136"/>
      <c r="CD65" s="136"/>
      <c r="CE65" s="136"/>
      <c r="CF65" s="136"/>
      <c r="CG65" s="137"/>
      <c r="CH65" s="99"/>
      <c r="CI65" s="100"/>
      <c r="CJ65" s="100"/>
      <c r="CK65" s="100"/>
      <c r="CL65" s="100"/>
      <c r="CM65" s="100"/>
      <c r="CN65" s="100"/>
      <c r="CO65" s="100"/>
      <c r="CP65" s="100"/>
      <c r="CQ65" s="100"/>
      <c r="CR65" s="100"/>
      <c r="CS65" s="101"/>
      <c r="CT65" s="31"/>
      <c r="CU65" s="31"/>
      <c r="CV65" s="31"/>
      <c r="CW65" s="6"/>
      <c r="CX65" s="63"/>
      <c r="CY65" s="59" t="s">
        <v>67</v>
      </c>
      <c r="CZ65" s="59">
        <v>620</v>
      </c>
      <c r="DA65" s="59">
        <v>26</v>
      </c>
      <c r="DB65" s="59">
        <v>1</v>
      </c>
      <c r="DC65" s="59">
        <v>31588</v>
      </c>
      <c r="DD65" s="59"/>
    </row>
    <row r="66" spans="2:108" ht="8.1" customHeight="1" x14ac:dyDescent="0.15">
      <c r="B66" s="156"/>
      <c r="C66" s="157"/>
      <c r="D66" s="99"/>
      <c r="E66" s="100"/>
      <c r="F66" s="100"/>
      <c r="G66" s="100"/>
      <c r="H66" s="100"/>
      <c r="I66" s="100"/>
      <c r="J66" s="101"/>
      <c r="K66" s="99"/>
      <c r="L66" s="100"/>
      <c r="M66" s="100"/>
      <c r="N66" s="100"/>
      <c r="O66" s="100"/>
      <c r="P66" s="100"/>
      <c r="Q66" s="100"/>
      <c r="R66" s="100"/>
      <c r="S66" s="101"/>
      <c r="T66" s="99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1"/>
      <c r="AG66" s="122" t="s">
        <v>48</v>
      </c>
      <c r="AH66" s="123"/>
      <c r="AI66" s="123"/>
      <c r="AJ66" s="123"/>
      <c r="AK66" s="123"/>
      <c r="AL66" s="123"/>
      <c r="AM66" s="123" t="str">
        <f>IF(AG5="","？",VLOOKUP(AG5,CX23:DA31,3,0))</f>
        <v>プログラムVer.</v>
      </c>
      <c r="AN66" s="123"/>
      <c r="AO66" s="123"/>
      <c r="AP66" s="123"/>
      <c r="AQ66" s="123"/>
      <c r="AR66" s="123"/>
      <c r="AS66" s="123"/>
      <c r="AT66" s="123"/>
      <c r="AU66" s="123"/>
      <c r="AV66" s="123"/>
      <c r="AW66" s="123"/>
      <c r="AX66" s="123"/>
      <c r="AY66" s="123"/>
      <c r="AZ66" s="31"/>
      <c r="BA66" s="31"/>
      <c r="BB66" s="31"/>
      <c r="BC66" s="101"/>
      <c r="BD66" s="2"/>
      <c r="BE66" s="2"/>
      <c r="BF66" s="124"/>
      <c r="BG66" s="124"/>
      <c r="BH66" s="124"/>
      <c r="BI66" s="124"/>
      <c r="BJ66" s="124"/>
      <c r="BK66" s="124"/>
      <c r="BL66" s="124"/>
      <c r="BM66" s="124"/>
      <c r="BN66" s="124"/>
      <c r="BO66" s="124"/>
      <c r="BP66" s="124"/>
      <c r="BQ66" s="2"/>
      <c r="BR66" s="74"/>
      <c r="BS66" s="148"/>
      <c r="BT66" s="136"/>
      <c r="BU66" s="136"/>
      <c r="BV66" s="136"/>
      <c r="BW66" s="189"/>
      <c r="BX66" s="148"/>
      <c r="BY66" s="136"/>
      <c r="BZ66" s="136"/>
      <c r="CA66" s="136"/>
      <c r="CB66" s="137"/>
      <c r="CC66" s="136"/>
      <c r="CD66" s="136"/>
      <c r="CE66" s="136"/>
      <c r="CF66" s="136"/>
      <c r="CG66" s="137"/>
      <c r="CH66" s="99"/>
      <c r="CI66" s="100"/>
      <c r="CJ66" s="100"/>
      <c r="CK66" s="100"/>
      <c r="CL66" s="100"/>
      <c r="CM66" s="100"/>
      <c r="CN66" s="100"/>
      <c r="CO66" s="100"/>
      <c r="CP66" s="100"/>
      <c r="CQ66" s="100"/>
      <c r="CR66" s="100"/>
      <c r="CS66" s="101"/>
      <c r="CT66" s="31"/>
      <c r="CU66" s="31"/>
      <c r="CV66" s="31"/>
      <c r="CW66" s="6"/>
      <c r="CX66" s="63" t="s">
        <v>58</v>
      </c>
      <c r="CY66" s="59" t="s">
        <v>68</v>
      </c>
      <c r="CZ66" s="59">
        <v>650</v>
      </c>
      <c r="DA66" s="59">
        <v>27</v>
      </c>
      <c r="DB66" s="59">
        <v>2</v>
      </c>
      <c r="DC66" s="59" t="s">
        <v>84</v>
      </c>
      <c r="DD66" s="59"/>
    </row>
    <row r="67" spans="2:108" ht="8.1" customHeight="1" x14ac:dyDescent="0.15">
      <c r="B67" s="156"/>
      <c r="C67" s="157"/>
      <c r="D67" s="99"/>
      <c r="E67" s="100"/>
      <c r="F67" s="100"/>
      <c r="G67" s="100"/>
      <c r="H67" s="100"/>
      <c r="I67" s="100"/>
      <c r="J67" s="101"/>
      <c r="K67" s="99"/>
      <c r="L67" s="100"/>
      <c r="M67" s="100"/>
      <c r="N67" s="100"/>
      <c r="O67" s="100"/>
      <c r="P67" s="100"/>
      <c r="Q67" s="100"/>
      <c r="R67" s="100"/>
      <c r="S67" s="101"/>
      <c r="T67" s="99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1"/>
      <c r="AG67" s="122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  <c r="AV67" s="123"/>
      <c r="AW67" s="123"/>
      <c r="AX67" s="123"/>
      <c r="AY67" s="123"/>
      <c r="AZ67" s="31"/>
      <c r="BA67" s="31"/>
      <c r="BB67" s="31"/>
      <c r="BC67" s="101"/>
      <c r="BD67" s="2"/>
      <c r="BE67" s="2"/>
      <c r="BF67" s="125"/>
      <c r="BG67" s="125"/>
      <c r="BH67" s="125"/>
      <c r="BI67" s="125"/>
      <c r="BJ67" s="125"/>
      <c r="BK67" s="125"/>
      <c r="BL67" s="125"/>
      <c r="BM67" s="125"/>
      <c r="BN67" s="125"/>
      <c r="BO67" s="125"/>
      <c r="BP67" s="125"/>
      <c r="BQ67" s="2"/>
      <c r="BR67" s="74"/>
      <c r="BS67" s="148"/>
      <c r="BT67" s="136"/>
      <c r="BU67" s="136"/>
      <c r="BV67" s="136"/>
      <c r="BW67" s="189"/>
      <c r="BX67" s="148"/>
      <c r="BY67" s="136"/>
      <c r="BZ67" s="136"/>
      <c r="CA67" s="136"/>
      <c r="CB67" s="137"/>
      <c r="CC67" s="136"/>
      <c r="CD67" s="136"/>
      <c r="CE67" s="136"/>
      <c r="CF67" s="136"/>
      <c r="CG67" s="137"/>
      <c r="CH67" s="99"/>
      <c r="CI67" s="100"/>
      <c r="CJ67" s="100"/>
      <c r="CK67" s="100"/>
      <c r="CL67" s="100"/>
      <c r="CM67" s="100"/>
      <c r="CN67" s="100"/>
      <c r="CO67" s="100"/>
      <c r="CP67" s="100"/>
      <c r="CQ67" s="100"/>
      <c r="CR67" s="100"/>
      <c r="CS67" s="101"/>
      <c r="CT67" s="31"/>
      <c r="CU67" s="31"/>
      <c r="CV67" s="31"/>
      <c r="CW67" s="6"/>
      <c r="CX67" s="63"/>
      <c r="CY67" s="59" t="s">
        <v>69</v>
      </c>
      <c r="CZ67" s="59">
        <v>700</v>
      </c>
      <c r="DA67" s="59">
        <v>28</v>
      </c>
      <c r="DB67" s="59">
        <v>3</v>
      </c>
      <c r="DC67" s="59">
        <v>31589</v>
      </c>
      <c r="DD67" s="59"/>
    </row>
    <row r="68" spans="2:108" ht="8.1" customHeight="1" x14ac:dyDescent="0.15">
      <c r="B68" s="156"/>
      <c r="C68" s="157"/>
      <c r="D68" s="99"/>
      <c r="E68" s="100"/>
      <c r="F68" s="100"/>
      <c r="G68" s="100"/>
      <c r="H68" s="100"/>
      <c r="I68" s="100"/>
      <c r="J68" s="101"/>
      <c r="K68" s="237"/>
      <c r="L68" s="160"/>
      <c r="M68" s="160"/>
      <c r="N68" s="160"/>
      <c r="O68" s="160"/>
      <c r="P68" s="160"/>
      <c r="Q68" s="160"/>
      <c r="R68" s="160"/>
      <c r="S68" s="161"/>
      <c r="T68" s="237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1"/>
      <c r="AG68" s="34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5"/>
      <c r="BA68" s="35"/>
      <c r="BB68" s="35"/>
      <c r="BC68" s="161"/>
      <c r="BD68" s="39"/>
      <c r="BE68" s="40"/>
      <c r="BF68" s="41"/>
      <c r="BG68" s="41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2"/>
      <c r="BS68" s="149"/>
      <c r="BT68" s="150"/>
      <c r="BU68" s="150"/>
      <c r="BV68" s="150"/>
      <c r="BW68" s="199"/>
      <c r="BX68" s="149"/>
      <c r="BY68" s="150"/>
      <c r="BZ68" s="150"/>
      <c r="CA68" s="150"/>
      <c r="CB68" s="151"/>
      <c r="CC68" s="150"/>
      <c r="CD68" s="150"/>
      <c r="CE68" s="150"/>
      <c r="CF68" s="150"/>
      <c r="CG68" s="151"/>
      <c r="CH68" s="102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4"/>
      <c r="CT68" s="31"/>
      <c r="CU68" s="31"/>
      <c r="CV68" s="31"/>
      <c r="CW68" s="6"/>
      <c r="CX68" s="63"/>
      <c r="CY68" s="59" t="s">
        <v>70</v>
      </c>
      <c r="CZ68" s="59">
        <v>750</v>
      </c>
      <c r="DA68" s="59">
        <v>29</v>
      </c>
      <c r="DB68" s="59">
        <v>4</v>
      </c>
      <c r="DC68" s="59" t="s">
        <v>85</v>
      </c>
      <c r="DD68" s="59"/>
    </row>
    <row r="69" spans="2:108" ht="8.1" customHeight="1" x14ac:dyDescent="0.15">
      <c r="B69" s="156"/>
      <c r="C69" s="157"/>
      <c r="D69" s="99"/>
      <c r="E69" s="100"/>
      <c r="F69" s="100"/>
      <c r="G69" s="100"/>
      <c r="H69" s="100"/>
      <c r="I69" s="100"/>
      <c r="J69" s="101"/>
      <c r="K69" s="99" t="s">
        <v>26</v>
      </c>
      <c r="L69" s="100"/>
      <c r="M69" s="100"/>
      <c r="N69" s="100"/>
      <c r="O69" s="100"/>
      <c r="P69" s="100"/>
      <c r="Q69" s="100"/>
      <c r="R69" s="100"/>
      <c r="S69" s="101"/>
      <c r="T69" s="99" t="s">
        <v>45</v>
      </c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1"/>
      <c r="AG69" s="99" t="s">
        <v>146</v>
      </c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1"/>
      <c r="BD69" s="194"/>
      <c r="BE69" s="195"/>
      <c r="BF69" s="195"/>
      <c r="BG69" s="195"/>
      <c r="BH69" s="195"/>
      <c r="BI69" s="195"/>
      <c r="BJ69" s="195"/>
      <c r="BK69" s="195"/>
      <c r="BL69" s="195"/>
      <c r="BM69" s="195"/>
      <c r="BN69" s="195"/>
      <c r="BO69" s="195"/>
      <c r="BP69" s="195"/>
      <c r="BQ69" s="195"/>
      <c r="BR69" s="196"/>
      <c r="BS69" s="207"/>
      <c r="BT69" s="153"/>
      <c r="BU69" s="153"/>
      <c r="BV69" s="153"/>
      <c r="BW69" s="208"/>
      <c r="BX69" s="152" t="s">
        <v>57</v>
      </c>
      <c r="BY69" s="153"/>
      <c r="BZ69" s="153"/>
      <c r="CA69" s="153"/>
      <c r="CB69" s="154"/>
      <c r="CC69" s="153"/>
      <c r="CD69" s="153"/>
      <c r="CE69" s="153"/>
      <c r="CF69" s="153"/>
      <c r="CG69" s="154"/>
      <c r="CH69" s="96" t="s">
        <v>115</v>
      </c>
      <c r="CI69" s="97"/>
      <c r="CJ69" s="97"/>
      <c r="CK69" s="97"/>
      <c r="CL69" s="97"/>
      <c r="CM69" s="97"/>
      <c r="CN69" s="97"/>
      <c r="CO69" s="97"/>
      <c r="CP69" s="97"/>
      <c r="CQ69" s="97"/>
      <c r="CR69" s="97"/>
      <c r="CS69" s="98"/>
      <c r="CT69" s="31"/>
      <c r="CU69" s="31"/>
      <c r="CV69" s="31"/>
      <c r="CW69" s="6"/>
      <c r="CX69" s="63"/>
      <c r="CY69" s="63"/>
      <c r="CZ69" s="59">
        <v>900</v>
      </c>
      <c r="DA69" s="59">
        <v>30</v>
      </c>
      <c r="DB69" s="59">
        <v>5</v>
      </c>
      <c r="DC69" s="59"/>
      <c r="DD69" s="59"/>
    </row>
    <row r="70" spans="2:108" ht="8.1" customHeight="1" x14ac:dyDescent="0.15">
      <c r="B70" s="156"/>
      <c r="C70" s="157"/>
      <c r="D70" s="99"/>
      <c r="E70" s="100"/>
      <c r="F70" s="100"/>
      <c r="G70" s="100"/>
      <c r="H70" s="100"/>
      <c r="I70" s="100"/>
      <c r="J70" s="101"/>
      <c r="K70" s="99"/>
      <c r="L70" s="100"/>
      <c r="M70" s="100"/>
      <c r="N70" s="100"/>
      <c r="O70" s="100"/>
      <c r="P70" s="100"/>
      <c r="Q70" s="100"/>
      <c r="R70" s="100"/>
      <c r="S70" s="101"/>
      <c r="T70" s="99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1"/>
      <c r="AG70" s="99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1"/>
      <c r="BD70" s="194"/>
      <c r="BE70" s="195"/>
      <c r="BF70" s="195"/>
      <c r="BG70" s="195"/>
      <c r="BH70" s="195"/>
      <c r="BI70" s="195"/>
      <c r="BJ70" s="195"/>
      <c r="BK70" s="195"/>
      <c r="BL70" s="195"/>
      <c r="BM70" s="195"/>
      <c r="BN70" s="195"/>
      <c r="BO70" s="195"/>
      <c r="BP70" s="195"/>
      <c r="BQ70" s="195"/>
      <c r="BR70" s="196"/>
      <c r="BS70" s="141"/>
      <c r="BT70" s="139"/>
      <c r="BU70" s="139"/>
      <c r="BV70" s="139"/>
      <c r="BW70" s="203"/>
      <c r="BX70" s="141"/>
      <c r="BY70" s="139"/>
      <c r="BZ70" s="139"/>
      <c r="CA70" s="139"/>
      <c r="CB70" s="140"/>
      <c r="CC70" s="139"/>
      <c r="CD70" s="139"/>
      <c r="CE70" s="139"/>
      <c r="CF70" s="139"/>
      <c r="CG70" s="140"/>
      <c r="CH70" s="99"/>
      <c r="CI70" s="100"/>
      <c r="CJ70" s="100"/>
      <c r="CK70" s="100"/>
      <c r="CL70" s="100"/>
      <c r="CM70" s="100"/>
      <c r="CN70" s="100"/>
      <c r="CO70" s="100"/>
      <c r="CP70" s="100"/>
      <c r="CQ70" s="100"/>
      <c r="CR70" s="100"/>
      <c r="CS70" s="101"/>
      <c r="CT70" s="31"/>
      <c r="CU70" s="31"/>
      <c r="CV70" s="31"/>
      <c r="CW70" s="6"/>
      <c r="CX70" s="63"/>
      <c r="CY70" s="63"/>
      <c r="CZ70" s="59">
        <v>950</v>
      </c>
      <c r="DA70" s="59">
        <v>31</v>
      </c>
      <c r="DB70" s="59">
        <v>6</v>
      </c>
      <c r="DC70" s="63"/>
      <c r="DD70" s="63"/>
    </row>
    <row r="71" spans="2:108" ht="8.1" customHeight="1" x14ac:dyDescent="0.15">
      <c r="B71" s="156"/>
      <c r="C71" s="157"/>
      <c r="D71" s="99"/>
      <c r="E71" s="100"/>
      <c r="F71" s="100"/>
      <c r="G71" s="100"/>
      <c r="H71" s="100"/>
      <c r="I71" s="100"/>
      <c r="J71" s="101"/>
      <c r="K71" s="99"/>
      <c r="L71" s="100"/>
      <c r="M71" s="100"/>
      <c r="N71" s="100"/>
      <c r="O71" s="100"/>
      <c r="P71" s="100"/>
      <c r="Q71" s="100"/>
      <c r="R71" s="100"/>
      <c r="S71" s="101"/>
      <c r="T71" s="99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1"/>
      <c r="AG71" s="99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1"/>
      <c r="BD71" s="194"/>
      <c r="BE71" s="195"/>
      <c r="BF71" s="195"/>
      <c r="BG71" s="195"/>
      <c r="BH71" s="195"/>
      <c r="BI71" s="195"/>
      <c r="BJ71" s="195"/>
      <c r="BK71" s="195"/>
      <c r="BL71" s="195"/>
      <c r="BM71" s="195"/>
      <c r="BN71" s="195"/>
      <c r="BO71" s="195"/>
      <c r="BP71" s="195"/>
      <c r="BQ71" s="195"/>
      <c r="BR71" s="196"/>
      <c r="BS71" s="141"/>
      <c r="BT71" s="139"/>
      <c r="BU71" s="139"/>
      <c r="BV71" s="139"/>
      <c r="BW71" s="203"/>
      <c r="BX71" s="141"/>
      <c r="BY71" s="139"/>
      <c r="BZ71" s="139"/>
      <c r="CA71" s="139"/>
      <c r="CB71" s="140"/>
      <c r="CC71" s="139"/>
      <c r="CD71" s="139"/>
      <c r="CE71" s="139"/>
      <c r="CF71" s="139"/>
      <c r="CG71" s="140"/>
      <c r="CH71" s="99"/>
      <c r="CI71" s="100"/>
      <c r="CJ71" s="100"/>
      <c r="CK71" s="100"/>
      <c r="CL71" s="100"/>
      <c r="CM71" s="100"/>
      <c r="CN71" s="100"/>
      <c r="CO71" s="100"/>
      <c r="CP71" s="100"/>
      <c r="CQ71" s="100"/>
      <c r="CR71" s="100"/>
      <c r="CS71" s="101"/>
      <c r="CT71" s="31"/>
      <c r="CU71" s="31"/>
      <c r="CV71" s="31"/>
      <c r="CW71" s="6"/>
    </row>
    <row r="72" spans="2:108" ht="8.1" customHeight="1" x14ac:dyDescent="0.15">
      <c r="B72" s="156"/>
      <c r="C72" s="157"/>
      <c r="D72" s="99"/>
      <c r="E72" s="100"/>
      <c r="F72" s="100"/>
      <c r="G72" s="100"/>
      <c r="H72" s="100"/>
      <c r="I72" s="100"/>
      <c r="J72" s="101"/>
      <c r="K72" s="99"/>
      <c r="L72" s="100"/>
      <c r="M72" s="100"/>
      <c r="N72" s="100"/>
      <c r="O72" s="100"/>
      <c r="P72" s="100"/>
      <c r="Q72" s="100"/>
      <c r="R72" s="100"/>
      <c r="S72" s="101"/>
      <c r="T72" s="99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1"/>
      <c r="AG72" s="99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1"/>
      <c r="BD72" s="194"/>
      <c r="BE72" s="195"/>
      <c r="BF72" s="195"/>
      <c r="BG72" s="195"/>
      <c r="BH72" s="195"/>
      <c r="BI72" s="195"/>
      <c r="BJ72" s="195"/>
      <c r="BK72" s="195"/>
      <c r="BL72" s="195"/>
      <c r="BM72" s="195"/>
      <c r="BN72" s="195"/>
      <c r="BO72" s="195"/>
      <c r="BP72" s="195"/>
      <c r="BQ72" s="195"/>
      <c r="BR72" s="196"/>
      <c r="BS72" s="141"/>
      <c r="BT72" s="139"/>
      <c r="BU72" s="139"/>
      <c r="BV72" s="139"/>
      <c r="BW72" s="203"/>
      <c r="BX72" s="141"/>
      <c r="BY72" s="139"/>
      <c r="BZ72" s="139"/>
      <c r="CA72" s="139"/>
      <c r="CB72" s="140"/>
      <c r="CC72" s="139"/>
      <c r="CD72" s="139"/>
      <c r="CE72" s="139"/>
      <c r="CF72" s="139"/>
      <c r="CG72" s="140"/>
      <c r="CH72" s="99"/>
      <c r="CI72" s="100"/>
      <c r="CJ72" s="100"/>
      <c r="CK72" s="100"/>
      <c r="CL72" s="100"/>
      <c r="CM72" s="100"/>
      <c r="CN72" s="100"/>
      <c r="CO72" s="100"/>
      <c r="CP72" s="100"/>
      <c r="CQ72" s="100"/>
      <c r="CR72" s="100"/>
      <c r="CS72" s="101"/>
      <c r="CT72" s="31"/>
      <c r="CU72" s="31"/>
      <c r="CV72" s="31"/>
      <c r="CW72" s="6"/>
      <c r="CX72" s="62"/>
      <c r="CY72" s="62"/>
    </row>
    <row r="73" spans="2:108" ht="8.1" customHeight="1" x14ac:dyDescent="0.15">
      <c r="B73" s="156"/>
      <c r="C73" s="157"/>
      <c r="D73" s="99"/>
      <c r="E73" s="100"/>
      <c r="F73" s="100"/>
      <c r="G73" s="100"/>
      <c r="H73" s="100"/>
      <c r="I73" s="100"/>
      <c r="J73" s="101"/>
      <c r="K73" s="99"/>
      <c r="L73" s="100"/>
      <c r="M73" s="100"/>
      <c r="N73" s="100"/>
      <c r="O73" s="100"/>
      <c r="P73" s="100"/>
      <c r="Q73" s="100"/>
      <c r="R73" s="100"/>
      <c r="S73" s="101"/>
      <c r="T73" s="99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1"/>
      <c r="AG73" s="99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1"/>
      <c r="BD73" s="194"/>
      <c r="BE73" s="195"/>
      <c r="BF73" s="195"/>
      <c r="BG73" s="195"/>
      <c r="BH73" s="195"/>
      <c r="BI73" s="195"/>
      <c r="BJ73" s="195"/>
      <c r="BK73" s="195"/>
      <c r="BL73" s="195"/>
      <c r="BM73" s="195"/>
      <c r="BN73" s="195"/>
      <c r="BO73" s="195"/>
      <c r="BP73" s="195"/>
      <c r="BQ73" s="195"/>
      <c r="BR73" s="196"/>
      <c r="BS73" s="142"/>
      <c r="BT73" s="143"/>
      <c r="BU73" s="143"/>
      <c r="BV73" s="143"/>
      <c r="BW73" s="209"/>
      <c r="BX73" s="142"/>
      <c r="BY73" s="143"/>
      <c r="BZ73" s="143"/>
      <c r="CA73" s="143"/>
      <c r="CB73" s="144"/>
      <c r="CC73" s="143"/>
      <c r="CD73" s="143"/>
      <c r="CE73" s="143"/>
      <c r="CF73" s="143"/>
      <c r="CG73" s="144"/>
      <c r="CH73" s="102"/>
      <c r="CI73" s="103"/>
      <c r="CJ73" s="103"/>
      <c r="CK73" s="103"/>
      <c r="CL73" s="103"/>
      <c r="CM73" s="103"/>
      <c r="CN73" s="103"/>
      <c r="CO73" s="103"/>
      <c r="CP73" s="103"/>
      <c r="CQ73" s="103"/>
      <c r="CR73" s="103"/>
      <c r="CS73" s="104"/>
      <c r="CT73" s="31"/>
      <c r="CU73" s="31"/>
      <c r="CV73" s="31"/>
      <c r="CW73" s="6"/>
      <c r="CX73" s="62"/>
      <c r="CY73" s="62"/>
      <c r="CZ73" s="63"/>
    </row>
    <row r="74" spans="2:108" ht="8.1" customHeight="1" x14ac:dyDescent="0.15">
      <c r="B74" s="167" t="s">
        <v>53</v>
      </c>
      <c r="C74" s="171"/>
      <c r="D74" s="328" t="s">
        <v>131</v>
      </c>
      <c r="E74" s="329"/>
      <c r="F74" s="329"/>
      <c r="G74" s="329"/>
      <c r="H74" s="329"/>
      <c r="I74" s="329"/>
      <c r="J74" s="330"/>
      <c r="K74" s="96" t="s">
        <v>26</v>
      </c>
      <c r="L74" s="97"/>
      <c r="M74" s="97"/>
      <c r="N74" s="97"/>
      <c r="O74" s="97"/>
      <c r="P74" s="97"/>
      <c r="Q74" s="97"/>
      <c r="R74" s="97"/>
      <c r="S74" s="98"/>
      <c r="T74" s="96" t="s">
        <v>52</v>
      </c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8"/>
      <c r="AG74" s="96" t="s">
        <v>147</v>
      </c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8"/>
      <c r="BD74" s="191"/>
      <c r="BE74" s="192"/>
      <c r="BF74" s="192"/>
      <c r="BG74" s="192"/>
      <c r="BH74" s="192"/>
      <c r="BI74" s="192"/>
      <c r="BJ74" s="192"/>
      <c r="BK74" s="192"/>
      <c r="BL74" s="192"/>
      <c r="BM74" s="192"/>
      <c r="BN74" s="192"/>
      <c r="BO74" s="192"/>
      <c r="BP74" s="192"/>
      <c r="BQ74" s="192"/>
      <c r="BR74" s="193"/>
      <c r="BS74" s="141"/>
      <c r="BT74" s="139"/>
      <c r="BU74" s="139"/>
      <c r="BV74" s="139"/>
      <c r="BW74" s="203"/>
      <c r="BX74" s="138" t="s">
        <v>57</v>
      </c>
      <c r="BY74" s="139"/>
      <c r="BZ74" s="139"/>
      <c r="CA74" s="139"/>
      <c r="CB74" s="140"/>
      <c r="CC74" s="139"/>
      <c r="CD74" s="139"/>
      <c r="CE74" s="139"/>
      <c r="CF74" s="139"/>
      <c r="CG74" s="140"/>
      <c r="CH74" s="105" t="s">
        <v>115</v>
      </c>
      <c r="CI74" s="106"/>
      <c r="CJ74" s="106"/>
      <c r="CK74" s="106"/>
      <c r="CL74" s="106"/>
      <c r="CM74" s="106"/>
      <c r="CN74" s="106"/>
      <c r="CO74" s="106"/>
      <c r="CP74" s="106"/>
      <c r="CQ74" s="106"/>
      <c r="CR74" s="106"/>
      <c r="CS74" s="107"/>
      <c r="CT74" s="43"/>
      <c r="CU74" s="43"/>
      <c r="CV74" s="43"/>
      <c r="CW74" s="8"/>
      <c r="CX74" s="58"/>
      <c r="CY74" s="58"/>
      <c r="CZ74" s="63">
        <v>620</v>
      </c>
    </row>
    <row r="75" spans="2:108" ht="8.1" customHeight="1" x14ac:dyDescent="0.15">
      <c r="B75" s="156"/>
      <c r="C75" s="157"/>
      <c r="D75" s="331"/>
      <c r="E75" s="332"/>
      <c r="F75" s="332"/>
      <c r="G75" s="332"/>
      <c r="H75" s="332"/>
      <c r="I75" s="332"/>
      <c r="J75" s="333"/>
      <c r="K75" s="99"/>
      <c r="L75" s="100"/>
      <c r="M75" s="100"/>
      <c r="N75" s="100"/>
      <c r="O75" s="100"/>
      <c r="P75" s="100"/>
      <c r="Q75" s="100"/>
      <c r="R75" s="100"/>
      <c r="S75" s="101"/>
      <c r="T75" s="99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1"/>
      <c r="AG75" s="99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1"/>
      <c r="BD75" s="194"/>
      <c r="BE75" s="195"/>
      <c r="BF75" s="195"/>
      <c r="BG75" s="195"/>
      <c r="BH75" s="195"/>
      <c r="BI75" s="195"/>
      <c r="BJ75" s="195"/>
      <c r="BK75" s="195"/>
      <c r="BL75" s="195"/>
      <c r="BM75" s="195"/>
      <c r="BN75" s="195"/>
      <c r="BO75" s="195"/>
      <c r="BP75" s="195"/>
      <c r="BQ75" s="195"/>
      <c r="BR75" s="196"/>
      <c r="BS75" s="141"/>
      <c r="BT75" s="139"/>
      <c r="BU75" s="139"/>
      <c r="BV75" s="139"/>
      <c r="BW75" s="203"/>
      <c r="BX75" s="141"/>
      <c r="BY75" s="139"/>
      <c r="BZ75" s="139"/>
      <c r="CA75" s="139"/>
      <c r="CB75" s="140"/>
      <c r="CC75" s="139"/>
      <c r="CD75" s="139"/>
      <c r="CE75" s="139"/>
      <c r="CF75" s="139"/>
      <c r="CG75" s="140"/>
      <c r="CH75" s="108"/>
      <c r="CI75" s="109"/>
      <c r="CJ75" s="109"/>
      <c r="CK75" s="109"/>
      <c r="CL75" s="109"/>
      <c r="CM75" s="109"/>
      <c r="CN75" s="109"/>
      <c r="CO75" s="109"/>
      <c r="CP75" s="109"/>
      <c r="CQ75" s="109"/>
      <c r="CR75" s="109"/>
      <c r="CS75" s="110"/>
      <c r="CT75" s="43"/>
      <c r="CU75" s="43"/>
      <c r="CV75" s="43"/>
      <c r="CW75" s="8"/>
      <c r="CX75" s="58"/>
      <c r="CY75" s="58"/>
      <c r="CZ75" s="63">
        <v>650</v>
      </c>
    </row>
    <row r="76" spans="2:108" ht="8.1" customHeight="1" x14ac:dyDescent="0.15">
      <c r="B76" s="156"/>
      <c r="C76" s="157"/>
      <c r="D76" s="331"/>
      <c r="E76" s="332"/>
      <c r="F76" s="332"/>
      <c r="G76" s="332"/>
      <c r="H76" s="332"/>
      <c r="I76" s="332"/>
      <c r="J76" s="333"/>
      <c r="K76" s="99"/>
      <c r="L76" s="100"/>
      <c r="M76" s="100"/>
      <c r="N76" s="100"/>
      <c r="O76" s="100"/>
      <c r="P76" s="100"/>
      <c r="Q76" s="100"/>
      <c r="R76" s="100"/>
      <c r="S76" s="101"/>
      <c r="T76" s="99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1"/>
      <c r="AG76" s="99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1"/>
      <c r="BD76" s="194"/>
      <c r="BE76" s="195"/>
      <c r="BF76" s="195"/>
      <c r="BG76" s="195"/>
      <c r="BH76" s="195"/>
      <c r="BI76" s="195"/>
      <c r="BJ76" s="195"/>
      <c r="BK76" s="195"/>
      <c r="BL76" s="195"/>
      <c r="BM76" s="195"/>
      <c r="BN76" s="195"/>
      <c r="BO76" s="195"/>
      <c r="BP76" s="195"/>
      <c r="BQ76" s="195"/>
      <c r="BR76" s="196"/>
      <c r="BS76" s="141"/>
      <c r="BT76" s="139"/>
      <c r="BU76" s="139"/>
      <c r="BV76" s="139"/>
      <c r="BW76" s="203"/>
      <c r="BX76" s="141"/>
      <c r="BY76" s="139"/>
      <c r="BZ76" s="139"/>
      <c r="CA76" s="139"/>
      <c r="CB76" s="140"/>
      <c r="CC76" s="139"/>
      <c r="CD76" s="139"/>
      <c r="CE76" s="139"/>
      <c r="CF76" s="139"/>
      <c r="CG76" s="140"/>
      <c r="CH76" s="108"/>
      <c r="CI76" s="109"/>
      <c r="CJ76" s="109"/>
      <c r="CK76" s="109"/>
      <c r="CL76" s="109"/>
      <c r="CM76" s="109"/>
      <c r="CN76" s="109"/>
      <c r="CO76" s="109"/>
      <c r="CP76" s="109"/>
      <c r="CQ76" s="109"/>
      <c r="CR76" s="109"/>
      <c r="CS76" s="110"/>
      <c r="CT76" s="43"/>
      <c r="CU76" s="43"/>
      <c r="CV76" s="43"/>
      <c r="CW76" s="8"/>
      <c r="CX76" s="58"/>
      <c r="CY76" s="58"/>
      <c r="CZ76" s="63">
        <v>700</v>
      </c>
    </row>
    <row r="77" spans="2:108" ht="8.1" customHeight="1" x14ac:dyDescent="0.15">
      <c r="B77" s="210"/>
      <c r="C77" s="211"/>
      <c r="D77" s="334"/>
      <c r="E77" s="335"/>
      <c r="F77" s="335"/>
      <c r="G77" s="335"/>
      <c r="H77" s="335"/>
      <c r="I77" s="335"/>
      <c r="J77" s="336"/>
      <c r="K77" s="102"/>
      <c r="L77" s="103"/>
      <c r="M77" s="103"/>
      <c r="N77" s="103"/>
      <c r="O77" s="103"/>
      <c r="P77" s="103"/>
      <c r="Q77" s="103"/>
      <c r="R77" s="103"/>
      <c r="S77" s="104"/>
      <c r="T77" s="102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4"/>
      <c r="AG77" s="102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4"/>
      <c r="BD77" s="194"/>
      <c r="BE77" s="195"/>
      <c r="BF77" s="195"/>
      <c r="BG77" s="195"/>
      <c r="BH77" s="195"/>
      <c r="BI77" s="195"/>
      <c r="BJ77" s="195"/>
      <c r="BK77" s="195"/>
      <c r="BL77" s="195"/>
      <c r="BM77" s="195"/>
      <c r="BN77" s="195"/>
      <c r="BO77" s="195"/>
      <c r="BP77" s="195"/>
      <c r="BQ77" s="195"/>
      <c r="BR77" s="196"/>
      <c r="BS77" s="142"/>
      <c r="BT77" s="143"/>
      <c r="BU77" s="143"/>
      <c r="BV77" s="143"/>
      <c r="BW77" s="209"/>
      <c r="BX77" s="142"/>
      <c r="BY77" s="143"/>
      <c r="BZ77" s="143"/>
      <c r="CA77" s="143"/>
      <c r="CB77" s="144"/>
      <c r="CC77" s="143"/>
      <c r="CD77" s="143"/>
      <c r="CE77" s="143"/>
      <c r="CF77" s="143"/>
      <c r="CG77" s="144"/>
      <c r="CH77" s="111"/>
      <c r="CI77" s="112"/>
      <c r="CJ77" s="112"/>
      <c r="CK77" s="112"/>
      <c r="CL77" s="112"/>
      <c r="CM77" s="112"/>
      <c r="CN77" s="112"/>
      <c r="CO77" s="112"/>
      <c r="CP77" s="112"/>
      <c r="CQ77" s="112"/>
      <c r="CR77" s="112"/>
      <c r="CS77" s="113"/>
      <c r="CT77" s="43"/>
      <c r="CU77" s="43"/>
      <c r="CV77" s="43"/>
      <c r="CW77" s="8"/>
      <c r="CX77" s="58"/>
      <c r="CY77" s="58"/>
      <c r="CZ77" s="63">
        <v>750</v>
      </c>
    </row>
    <row r="78" spans="2:108" ht="8.1" customHeight="1" x14ac:dyDescent="0.15">
      <c r="B78" s="167" t="s">
        <v>35</v>
      </c>
      <c r="C78" s="168"/>
      <c r="D78" s="96" t="s">
        <v>132</v>
      </c>
      <c r="E78" s="106"/>
      <c r="F78" s="106"/>
      <c r="G78" s="106"/>
      <c r="H78" s="106"/>
      <c r="I78" s="106"/>
      <c r="J78" s="107"/>
      <c r="K78" s="186" t="s">
        <v>26</v>
      </c>
      <c r="L78" s="291"/>
      <c r="M78" s="291"/>
      <c r="N78" s="291"/>
      <c r="O78" s="291"/>
      <c r="P78" s="291"/>
      <c r="Q78" s="291"/>
      <c r="R78" s="291"/>
      <c r="S78" s="291"/>
      <c r="T78" s="186" t="s">
        <v>54</v>
      </c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96" t="s">
        <v>55</v>
      </c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66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73"/>
      <c r="BS78" s="147" t="str">
        <f>IF(BI79="","",IF(AND(BI79&gt;=-120,BI79&lt;=120),"○",""))</f>
        <v/>
      </c>
      <c r="BT78" s="323"/>
      <c r="BU78" s="323"/>
      <c r="BV78" s="323"/>
      <c r="BW78" s="197"/>
      <c r="BX78" s="325" t="s">
        <v>57</v>
      </c>
      <c r="BY78" s="323"/>
      <c r="BZ78" s="323"/>
      <c r="CA78" s="323"/>
      <c r="CB78" s="323"/>
      <c r="CC78" s="147" t="str">
        <f>IF(BI79="","",IF(OR(BI79&lt;-120,BI79&gt;120),"○",""))</f>
        <v/>
      </c>
      <c r="CD78" s="323"/>
      <c r="CE78" s="323"/>
      <c r="CF78" s="323"/>
      <c r="CG78" s="323"/>
      <c r="CH78" s="96" t="s">
        <v>121</v>
      </c>
      <c r="CI78" s="97"/>
      <c r="CJ78" s="97"/>
      <c r="CK78" s="97"/>
      <c r="CL78" s="97"/>
      <c r="CM78" s="97"/>
      <c r="CN78" s="97"/>
      <c r="CO78" s="97"/>
      <c r="CP78" s="97"/>
      <c r="CQ78" s="97"/>
      <c r="CR78" s="97"/>
      <c r="CS78" s="98"/>
      <c r="CT78" s="25"/>
      <c r="CU78" s="25"/>
      <c r="CV78" s="25"/>
      <c r="CW78" s="3"/>
      <c r="CX78" s="60"/>
      <c r="CY78" s="60"/>
      <c r="CZ78" s="63">
        <v>900</v>
      </c>
    </row>
    <row r="79" spans="2:108" ht="8.1" customHeight="1" x14ac:dyDescent="0.15">
      <c r="B79" s="169"/>
      <c r="C79" s="170"/>
      <c r="D79" s="108"/>
      <c r="E79" s="109"/>
      <c r="F79" s="109"/>
      <c r="G79" s="109"/>
      <c r="H79" s="109"/>
      <c r="I79" s="109"/>
      <c r="J79" s="110"/>
      <c r="K79" s="292"/>
      <c r="L79" s="292"/>
      <c r="M79" s="292"/>
      <c r="N79" s="292"/>
      <c r="O79" s="292"/>
      <c r="P79" s="292"/>
      <c r="Q79" s="292"/>
      <c r="R79" s="292"/>
      <c r="S79" s="292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99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22" t="s">
        <v>110</v>
      </c>
      <c r="BE79" s="123"/>
      <c r="BF79" s="123"/>
      <c r="BG79" s="123"/>
      <c r="BH79" s="123"/>
      <c r="BI79" s="124"/>
      <c r="BJ79" s="124"/>
      <c r="BK79" s="124"/>
      <c r="BL79" s="124"/>
      <c r="BM79" s="124"/>
      <c r="BN79" s="124"/>
      <c r="BO79" s="124"/>
      <c r="BP79" s="123" t="s">
        <v>183</v>
      </c>
      <c r="BQ79" s="123"/>
      <c r="BR79" s="303"/>
      <c r="BS79" s="137"/>
      <c r="BT79" s="324"/>
      <c r="BU79" s="324"/>
      <c r="BV79" s="324"/>
      <c r="BW79" s="148"/>
      <c r="BX79" s="324"/>
      <c r="BY79" s="324"/>
      <c r="BZ79" s="324"/>
      <c r="CA79" s="324"/>
      <c r="CB79" s="324"/>
      <c r="CC79" s="137"/>
      <c r="CD79" s="324"/>
      <c r="CE79" s="324"/>
      <c r="CF79" s="324"/>
      <c r="CG79" s="324"/>
      <c r="CH79" s="99"/>
      <c r="CI79" s="100"/>
      <c r="CJ79" s="100"/>
      <c r="CK79" s="100"/>
      <c r="CL79" s="100"/>
      <c r="CM79" s="100"/>
      <c r="CN79" s="100"/>
      <c r="CO79" s="100"/>
      <c r="CP79" s="100"/>
      <c r="CQ79" s="100"/>
      <c r="CR79" s="100"/>
      <c r="CS79" s="101"/>
      <c r="CT79" s="25"/>
      <c r="CU79" s="25"/>
      <c r="CV79" s="25"/>
      <c r="CW79" s="3"/>
      <c r="CX79" s="60"/>
      <c r="CY79" s="60"/>
      <c r="CZ79" s="63">
        <v>950</v>
      </c>
    </row>
    <row r="80" spans="2:108" ht="8.1" customHeight="1" x14ac:dyDescent="0.15">
      <c r="B80" s="169"/>
      <c r="C80" s="170"/>
      <c r="D80" s="108"/>
      <c r="E80" s="109"/>
      <c r="F80" s="109"/>
      <c r="G80" s="109"/>
      <c r="H80" s="109"/>
      <c r="I80" s="109"/>
      <c r="J80" s="110"/>
      <c r="K80" s="292"/>
      <c r="L80" s="292"/>
      <c r="M80" s="292"/>
      <c r="N80" s="292"/>
      <c r="O80" s="292"/>
      <c r="P80" s="292"/>
      <c r="Q80" s="292"/>
      <c r="R80" s="292"/>
      <c r="S80" s="292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279" t="s">
        <v>75</v>
      </c>
      <c r="AH80" s="280"/>
      <c r="AI80" s="280"/>
      <c r="AJ80" s="280"/>
      <c r="AK80" s="280"/>
      <c r="AL80" s="280"/>
      <c r="AM80" s="280"/>
      <c r="AN80" s="280"/>
      <c r="AO80" s="280"/>
      <c r="AP80" s="280"/>
      <c r="AQ80" s="280"/>
      <c r="AR80" s="280"/>
      <c r="AS80" s="280"/>
      <c r="AT80" s="280"/>
      <c r="AU80" s="280"/>
      <c r="AV80" s="280"/>
      <c r="AW80" s="280"/>
      <c r="AX80" s="280"/>
      <c r="AY80" s="280"/>
      <c r="AZ80" s="280"/>
      <c r="BA80" s="280"/>
      <c r="BB80" s="280"/>
      <c r="BC80" s="280"/>
      <c r="BD80" s="122"/>
      <c r="BE80" s="123"/>
      <c r="BF80" s="123"/>
      <c r="BG80" s="123"/>
      <c r="BH80" s="123"/>
      <c r="BI80" s="125"/>
      <c r="BJ80" s="125"/>
      <c r="BK80" s="125"/>
      <c r="BL80" s="125"/>
      <c r="BM80" s="125"/>
      <c r="BN80" s="125"/>
      <c r="BO80" s="125"/>
      <c r="BP80" s="123"/>
      <c r="BQ80" s="123"/>
      <c r="BR80" s="303"/>
      <c r="BS80" s="137"/>
      <c r="BT80" s="324"/>
      <c r="BU80" s="324"/>
      <c r="BV80" s="324"/>
      <c r="BW80" s="148"/>
      <c r="BX80" s="324"/>
      <c r="BY80" s="324"/>
      <c r="BZ80" s="324"/>
      <c r="CA80" s="324"/>
      <c r="CB80" s="324"/>
      <c r="CC80" s="137"/>
      <c r="CD80" s="324"/>
      <c r="CE80" s="324"/>
      <c r="CF80" s="324"/>
      <c r="CG80" s="324"/>
      <c r="CH80" s="99"/>
      <c r="CI80" s="100"/>
      <c r="CJ80" s="100"/>
      <c r="CK80" s="100"/>
      <c r="CL80" s="100"/>
      <c r="CM80" s="100"/>
      <c r="CN80" s="100"/>
      <c r="CO80" s="100"/>
      <c r="CP80" s="100"/>
      <c r="CQ80" s="100"/>
      <c r="CR80" s="100"/>
      <c r="CS80" s="101"/>
      <c r="CT80" s="25"/>
      <c r="CU80" s="25"/>
      <c r="CV80" s="25"/>
      <c r="CW80" s="3"/>
      <c r="CX80" s="60"/>
      <c r="CZ80" s="63">
        <v>1000</v>
      </c>
    </row>
    <row r="81" spans="2:167" ht="8.1" customHeight="1" x14ac:dyDescent="0.15">
      <c r="B81" s="169"/>
      <c r="C81" s="170"/>
      <c r="D81" s="108"/>
      <c r="E81" s="109"/>
      <c r="F81" s="109"/>
      <c r="G81" s="109"/>
      <c r="H81" s="109"/>
      <c r="I81" s="109"/>
      <c r="J81" s="110"/>
      <c r="K81" s="292"/>
      <c r="L81" s="292"/>
      <c r="M81" s="292"/>
      <c r="N81" s="292"/>
      <c r="O81" s="292"/>
      <c r="P81" s="292"/>
      <c r="Q81" s="292"/>
      <c r="R81" s="292"/>
      <c r="S81" s="292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282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75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7"/>
      <c r="BS81" s="137"/>
      <c r="BT81" s="324"/>
      <c r="BU81" s="324"/>
      <c r="BV81" s="324"/>
      <c r="BW81" s="148"/>
      <c r="BX81" s="324"/>
      <c r="BY81" s="324"/>
      <c r="BZ81" s="324"/>
      <c r="CA81" s="324"/>
      <c r="CB81" s="324"/>
      <c r="CC81" s="137"/>
      <c r="CD81" s="324"/>
      <c r="CE81" s="324"/>
      <c r="CF81" s="324"/>
      <c r="CG81" s="324"/>
      <c r="CH81" s="102"/>
      <c r="CI81" s="103"/>
      <c r="CJ81" s="103"/>
      <c r="CK81" s="103"/>
      <c r="CL81" s="103"/>
      <c r="CM81" s="103"/>
      <c r="CN81" s="103"/>
      <c r="CO81" s="103"/>
      <c r="CP81" s="103"/>
      <c r="CQ81" s="103"/>
      <c r="CR81" s="103"/>
      <c r="CS81" s="104"/>
      <c r="CT81" s="25"/>
      <c r="CU81" s="25"/>
      <c r="CV81" s="25"/>
      <c r="CW81" s="3"/>
      <c r="CX81" s="60"/>
      <c r="CZ81" s="63">
        <v>1100</v>
      </c>
    </row>
    <row r="82" spans="2:167" ht="8.1" customHeight="1" x14ac:dyDescent="0.15">
      <c r="B82" s="167" t="s">
        <v>34</v>
      </c>
      <c r="C82" s="147"/>
      <c r="D82" s="96" t="s">
        <v>130</v>
      </c>
      <c r="E82" s="106"/>
      <c r="F82" s="106"/>
      <c r="G82" s="106"/>
      <c r="H82" s="106"/>
      <c r="I82" s="106"/>
      <c r="J82" s="107"/>
      <c r="K82" s="186" t="s">
        <v>6</v>
      </c>
      <c r="L82" s="291"/>
      <c r="M82" s="291"/>
      <c r="N82" s="291"/>
      <c r="O82" s="291"/>
      <c r="P82" s="291"/>
      <c r="Q82" s="291"/>
      <c r="R82" s="291"/>
      <c r="S82" s="291"/>
      <c r="T82" s="186" t="s">
        <v>62</v>
      </c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96" t="s">
        <v>184</v>
      </c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8"/>
      <c r="BD82" s="68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74"/>
      <c r="BS82" s="321"/>
      <c r="BT82" s="321"/>
      <c r="BU82" s="321"/>
      <c r="BV82" s="321"/>
      <c r="BW82" s="200"/>
      <c r="BX82" s="326" t="s">
        <v>57</v>
      </c>
      <c r="BY82" s="321"/>
      <c r="BZ82" s="321"/>
      <c r="CA82" s="321"/>
      <c r="CB82" s="321"/>
      <c r="CC82" s="307"/>
      <c r="CD82" s="321"/>
      <c r="CE82" s="321"/>
      <c r="CF82" s="321"/>
      <c r="CG82" s="321"/>
      <c r="CH82" s="105" t="s">
        <v>115</v>
      </c>
      <c r="CI82" s="106"/>
      <c r="CJ82" s="106"/>
      <c r="CK82" s="106"/>
      <c r="CL82" s="106"/>
      <c r="CM82" s="106"/>
      <c r="CN82" s="106"/>
      <c r="CO82" s="106"/>
      <c r="CP82" s="106"/>
      <c r="CQ82" s="106"/>
      <c r="CR82" s="106"/>
      <c r="CS82" s="107"/>
      <c r="CT82" s="25"/>
      <c r="CU82" s="25"/>
      <c r="CV82" s="25"/>
      <c r="CW82" s="3"/>
      <c r="CX82" s="60"/>
      <c r="CZ82" s="63">
        <v>1600</v>
      </c>
    </row>
    <row r="83" spans="2:167" ht="8.1" customHeight="1" x14ac:dyDescent="0.15">
      <c r="B83" s="148"/>
      <c r="C83" s="137"/>
      <c r="D83" s="108"/>
      <c r="E83" s="109"/>
      <c r="F83" s="109"/>
      <c r="G83" s="109"/>
      <c r="H83" s="109"/>
      <c r="I83" s="109"/>
      <c r="J83" s="110"/>
      <c r="K83" s="292"/>
      <c r="L83" s="292"/>
      <c r="M83" s="292"/>
      <c r="N83" s="292"/>
      <c r="O83" s="292"/>
      <c r="P83" s="292"/>
      <c r="Q83" s="292"/>
      <c r="R83" s="292"/>
      <c r="S83" s="292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99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1"/>
      <c r="BD83" s="68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74"/>
      <c r="BS83" s="322"/>
      <c r="BT83" s="322"/>
      <c r="BU83" s="322"/>
      <c r="BV83" s="322"/>
      <c r="BW83" s="141"/>
      <c r="BX83" s="322"/>
      <c r="BY83" s="322"/>
      <c r="BZ83" s="322"/>
      <c r="CA83" s="322"/>
      <c r="CB83" s="322"/>
      <c r="CC83" s="140"/>
      <c r="CD83" s="322"/>
      <c r="CE83" s="322"/>
      <c r="CF83" s="322"/>
      <c r="CG83" s="322"/>
      <c r="CH83" s="108"/>
      <c r="CI83" s="109"/>
      <c r="CJ83" s="109"/>
      <c r="CK83" s="109"/>
      <c r="CL83" s="109"/>
      <c r="CM83" s="109"/>
      <c r="CN83" s="109"/>
      <c r="CO83" s="109"/>
      <c r="CP83" s="109"/>
      <c r="CQ83" s="109"/>
      <c r="CR83" s="109"/>
      <c r="CS83" s="110"/>
      <c r="CT83" s="25"/>
      <c r="CU83" s="25"/>
      <c r="CV83" s="25"/>
      <c r="CW83" s="3"/>
      <c r="CX83" s="60"/>
      <c r="CZ83" s="63">
        <v>1650</v>
      </c>
      <c r="DG83" s="9"/>
      <c r="DH83" s="9"/>
      <c r="DI83" s="9"/>
      <c r="DJ83" s="9"/>
    </row>
    <row r="84" spans="2:167" ht="8.1" customHeight="1" x14ac:dyDescent="0.15">
      <c r="B84" s="148"/>
      <c r="C84" s="137"/>
      <c r="D84" s="108"/>
      <c r="E84" s="109"/>
      <c r="F84" s="109"/>
      <c r="G84" s="109"/>
      <c r="H84" s="109"/>
      <c r="I84" s="109"/>
      <c r="J84" s="110"/>
      <c r="K84" s="292"/>
      <c r="L84" s="292"/>
      <c r="M84" s="292"/>
      <c r="N84" s="292"/>
      <c r="O84" s="292"/>
      <c r="P84" s="292"/>
      <c r="Q84" s="292"/>
      <c r="R84" s="292"/>
      <c r="S84" s="292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99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1"/>
      <c r="BD84" s="68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74"/>
      <c r="BS84" s="322"/>
      <c r="BT84" s="322"/>
      <c r="BU84" s="322"/>
      <c r="BV84" s="322"/>
      <c r="BW84" s="141"/>
      <c r="BX84" s="322"/>
      <c r="BY84" s="322"/>
      <c r="BZ84" s="322"/>
      <c r="CA84" s="322"/>
      <c r="CB84" s="322"/>
      <c r="CC84" s="140"/>
      <c r="CD84" s="322"/>
      <c r="CE84" s="322"/>
      <c r="CF84" s="322"/>
      <c r="CG84" s="322"/>
      <c r="CH84" s="108"/>
      <c r="CI84" s="109"/>
      <c r="CJ84" s="109"/>
      <c r="CK84" s="109"/>
      <c r="CL84" s="109"/>
      <c r="CM84" s="109"/>
      <c r="CN84" s="109"/>
      <c r="CO84" s="109"/>
      <c r="CP84" s="109"/>
      <c r="CQ84" s="109"/>
      <c r="CR84" s="109"/>
      <c r="CS84" s="110"/>
      <c r="CT84" s="25"/>
      <c r="CU84" s="25"/>
      <c r="CV84" s="25"/>
      <c r="CW84" s="3"/>
      <c r="CX84" s="60"/>
      <c r="CZ84" s="63">
        <v>1900</v>
      </c>
    </row>
    <row r="85" spans="2:167" ht="8.1" customHeight="1" x14ac:dyDescent="0.15">
      <c r="B85" s="148"/>
      <c r="C85" s="137"/>
      <c r="D85" s="108"/>
      <c r="E85" s="109"/>
      <c r="F85" s="109"/>
      <c r="G85" s="109"/>
      <c r="H85" s="109"/>
      <c r="I85" s="109"/>
      <c r="J85" s="110"/>
      <c r="K85" s="292"/>
      <c r="L85" s="292"/>
      <c r="M85" s="292"/>
      <c r="N85" s="292"/>
      <c r="O85" s="292"/>
      <c r="P85" s="292"/>
      <c r="Q85" s="292"/>
      <c r="R85" s="292"/>
      <c r="S85" s="292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237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1"/>
      <c r="BD85" s="39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2"/>
      <c r="BS85" s="322"/>
      <c r="BT85" s="322"/>
      <c r="BU85" s="322"/>
      <c r="BV85" s="322"/>
      <c r="BW85" s="141"/>
      <c r="BX85" s="322"/>
      <c r="BY85" s="322"/>
      <c r="BZ85" s="322"/>
      <c r="CA85" s="322"/>
      <c r="CB85" s="322"/>
      <c r="CC85" s="140"/>
      <c r="CD85" s="322"/>
      <c r="CE85" s="322"/>
      <c r="CF85" s="322"/>
      <c r="CG85" s="322"/>
      <c r="CH85" s="111"/>
      <c r="CI85" s="112"/>
      <c r="CJ85" s="112"/>
      <c r="CK85" s="112"/>
      <c r="CL85" s="112"/>
      <c r="CM85" s="112"/>
      <c r="CN85" s="112"/>
      <c r="CO85" s="112"/>
      <c r="CP85" s="112"/>
      <c r="CQ85" s="112"/>
      <c r="CR85" s="112"/>
      <c r="CS85" s="113"/>
      <c r="CT85" s="25"/>
      <c r="CU85" s="25"/>
      <c r="CV85" s="25"/>
      <c r="CW85" s="3"/>
      <c r="CX85" s="60"/>
      <c r="CZ85" s="63">
        <v>2000</v>
      </c>
    </row>
    <row r="86" spans="2:167" ht="8.1" customHeight="1" x14ac:dyDescent="0.15">
      <c r="B86" s="148"/>
      <c r="C86" s="137"/>
      <c r="D86" s="108"/>
      <c r="E86" s="109"/>
      <c r="F86" s="109"/>
      <c r="G86" s="109"/>
      <c r="H86" s="109"/>
      <c r="I86" s="109"/>
      <c r="J86" s="110"/>
      <c r="K86" s="166" t="s">
        <v>8</v>
      </c>
      <c r="L86" s="163"/>
      <c r="M86" s="163"/>
      <c r="N86" s="163"/>
      <c r="O86" s="163"/>
      <c r="P86" s="163"/>
      <c r="Q86" s="163"/>
      <c r="R86" s="163"/>
      <c r="S86" s="164"/>
      <c r="T86" s="163" t="s">
        <v>73</v>
      </c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40" t="s">
        <v>56</v>
      </c>
      <c r="AH86" s="301"/>
      <c r="AI86" s="301"/>
      <c r="AJ86" s="301"/>
      <c r="AK86" s="301"/>
      <c r="AL86" s="301"/>
      <c r="AM86" s="301"/>
      <c r="AN86" s="301"/>
      <c r="AO86" s="301"/>
      <c r="AP86" s="301"/>
      <c r="AQ86" s="301"/>
      <c r="AR86" s="301"/>
      <c r="AS86" s="301"/>
      <c r="AT86" s="301"/>
      <c r="AU86" s="301"/>
      <c r="AV86" s="301"/>
      <c r="AW86" s="301"/>
      <c r="AX86" s="301"/>
      <c r="AY86" s="301"/>
      <c r="AZ86" s="301"/>
      <c r="BA86" s="301"/>
      <c r="BB86" s="301"/>
      <c r="BC86" s="320"/>
      <c r="BD86" s="44"/>
      <c r="BE86" s="89"/>
      <c r="BF86" s="89"/>
      <c r="BG86" s="89"/>
      <c r="BH86" s="89"/>
      <c r="BI86" s="89"/>
      <c r="BJ86" s="89"/>
      <c r="BK86" s="89"/>
      <c r="BL86" s="89"/>
      <c r="BM86" s="89"/>
      <c r="BN86" s="89"/>
      <c r="BO86" s="89"/>
      <c r="BP86" s="89"/>
      <c r="BQ86" s="89"/>
      <c r="BR86" s="90"/>
      <c r="BS86" s="187" t="str">
        <f>IF(BJ88="","",IF(BJ88&gt;=675,"○",""))</f>
        <v/>
      </c>
      <c r="BT86" s="134"/>
      <c r="BU86" s="134"/>
      <c r="BV86" s="134"/>
      <c r="BW86" s="134"/>
      <c r="BX86" s="155" t="s">
        <v>57</v>
      </c>
      <c r="BY86" s="134"/>
      <c r="BZ86" s="134"/>
      <c r="CA86" s="134"/>
      <c r="CB86" s="135"/>
      <c r="CC86" s="134" t="str">
        <f>IF(BJ88="","",IF(BJ88&lt;675,"○",""))</f>
        <v/>
      </c>
      <c r="CD86" s="134"/>
      <c r="CE86" s="134"/>
      <c r="CF86" s="134"/>
      <c r="CG86" s="135"/>
      <c r="CH86" s="96" t="s">
        <v>124</v>
      </c>
      <c r="CI86" s="97"/>
      <c r="CJ86" s="97"/>
      <c r="CK86" s="97"/>
      <c r="CL86" s="97"/>
      <c r="CM86" s="97"/>
      <c r="CN86" s="97"/>
      <c r="CO86" s="97"/>
      <c r="CP86" s="97"/>
      <c r="CQ86" s="97"/>
      <c r="CR86" s="97"/>
      <c r="CS86" s="98"/>
      <c r="CT86" s="31"/>
      <c r="CU86" s="31"/>
      <c r="CV86" s="31"/>
      <c r="CW86" s="6"/>
      <c r="CX86" s="62"/>
      <c r="CZ86" s="63">
        <v>2100</v>
      </c>
    </row>
    <row r="87" spans="2:167" ht="8.1" customHeight="1" x14ac:dyDescent="0.15">
      <c r="B87" s="148"/>
      <c r="C87" s="137"/>
      <c r="D87" s="108"/>
      <c r="E87" s="109"/>
      <c r="F87" s="109"/>
      <c r="G87" s="109"/>
      <c r="H87" s="109"/>
      <c r="I87" s="109"/>
      <c r="J87" s="110"/>
      <c r="K87" s="99"/>
      <c r="L87" s="100"/>
      <c r="M87" s="100"/>
      <c r="N87" s="100"/>
      <c r="O87" s="100"/>
      <c r="P87" s="100"/>
      <c r="Q87" s="100"/>
      <c r="R87" s="100"/>
      <c r="S87" s="101"/>
      <c r="T87" s="100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8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10"/>
      <c r="BD87" s="68"/>
      <c r="BE87" s="69"/>
      <c r="BF87" s="91"/>
      <c r="BG87" s="91"/>
      <c r="BH87" s="91"/>
      <c r="BI87" s="91"/>
      <c r="BJ87" s="91"/>
      <c r="BK87" s="91"/>
      <c r="BL87" s="91"/>
      <c r="BM87" s="91"/>
      <c r="BN87" s="69"/>
      <c r="BO87" s="69"/>
      <c r="BP87" s="69"/>
      <c r="BQ87" s="69"/>
      <c r="BR87" s="74"/>
      <c r="BS87" s="148"/>
      <c r="BT87" s="136"/>
      <c r="BU87" s="136"/>
      <c r="BV87" s="136"/>
      <c r="BW87" s="136"/>
      <c r="BX87" s="148"/>
      <c r="BY87" s="136"/>
      <c r="BZ87" s="136"/>
      <c r="CA87" s="136"/>
      <c r="CB87" s="137"/>
      <c r="CC87" s="136"/>
      <c r="CD87" s="136"/>
      <c r="CE87" s="136"/>
      <c r="CF87" s="136"/>
      <c r="CG87" s="137"/>
      <c r="CH87" s="99"/>
      <c r="CI87" s="100"/>
      <c r="CJ87" s="100"/>
      <c r="CK87" s="100"/>
      <c r="CL87" s="100"/>
      <c r="CM87" s="100"/>
      <c r="CN87" s="100"/>
      <c r="CO87" s="100"/>
      <c r="CP87" s="100"/>
      <c r="CQ87" s="100"/>
      <c r="CR87" s="100"/>
      <c r="CS87" s="101"/>
      <c r="CT87" s="31"/>
      <c r="CU87" s="31"/>
      <c r="CV87" s="31"/>
      <c r="CW87" s="6"/>
      <c r="CX87" s="62"/>
      <c r="CZ87" s="63">
        <v>2200</v>
      </c>
    </row>
    <row r="88" spans="2:167" ht="8.1" customHeight="1" x14ac:dyDescent="0.15">
      <c r="B88" s="148"/>
      <c r="C88" s="137"/>
      <c r="D88" s="108"/>
      <c r="E88" s="109"/>
      <c r="F88" s="109"/>
      <c r="G88" s="109"/>
      <c r="H88" s="109"/>
      <c r="I88" s="109"/>
      <c r="J88" s="110"/>
      <c r="K88" s="99"/>
      <c r="L88" s="100"/>
      <c r="M88" s="100"/>
      <c r="N88" s="100"/>
      <c r="O88" s="100"/>
      <c r="P88" s="100"/>
      <c r="Q88" s="100"/>
      <c r="R88" s="100"/>
      <c r="S88" s="101"/>
      <c r="T88" s="100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341" t="s">
        <v>74</v>
      </c>
      <c r="AH88" s="342"/>
      <c r="AI88" s="342"/>
      <c r="AJ88" s="342"/>
      <c r="AK88" s="342"/>
      <c r="AL88" s="342"/>
      <c r="AM88" s="342"/>
      <c r="AN88" s="342"/>
      <c r="AO88" s="342"/>
      <c r="AP88" s="342"/>
      <c r="AQ88" s="342"/>
      <c r="AR88" s="342"/>
      <c r="AS88" s="342"/>
      <c r="AT88" s="342"/>
      <c r="AU88" s="342"/>
      <c r="AV88" s="342"/>
      <c r="AW88" s="342"/>
      <c r="AX88" s="342"/>
      <c r="AY88" s="342"/>
      <c r="AZ88" s="342"/>
      <c r="BA88" s="342"/>
      <c r="BB88" s="342"/>
      <c r="BC88" s="343"/>
      <c r="BD88" s="122" t="s">
        <v>110</v>
      </c>
      <c r="BE88" s="123"/>
      <c r="BF88" s="123"/>
      <c r="BG88" s="123"/>
      <c r="BH88" s="123"/>
      <c r="BI88" s="123"/>
      <c r="BJ88" s="124"/>
      <c r="BK88" s="124"/>
      <c r="BL88" s="124"/>
      <c r="BM88" s="124"/>
      <c r="BN88" s="123" t="s">
        <v>111</v>
      </c>
      <c r="BO88" s="123"/>
      <c r="BP88" s="123"/>
      <c r="BQ88" s="69"/>
      <c r="BR88" s="74"/>
      <c r="BS88" s="148"/>
      <c r="BT88" s="136"/>
      <c r="BU88" s="136"/>
      <c r="BV88" s="136"/>
      <c r="BW88" s="136"/>
      <c r="BX88" s="148"/>
      <c r="BY88" s="136"/>
      <c r="BZ88" s="136"/>
      <c r="CA88" s="136"/>
      <c r="CB88" s="137"/>
      <c r="CC88" s="136"/>
      <c r="CD88" s="136"/>
      <c r="CE88" s="136"/>
      <c r="CF88" s="136"/>
      <c r="CG88" s="137"/>
      <c r="CH88" s="99"/>
      <c r="CI88" s="100"/>
      <c r="CJ88" s="100"/>
      <c r="CK88" s="100"/>
      <c r="CL88" s="100"/>
      <c r="CM88" s="100"/>
      <c r="CN88" s="100"/>
      <c r="CO88" s="100"/>
      <c r="CP88" s="100"/>
      <c r="CQ88" s="100"/>
      <c r="CR88" s="100"/>
      <c r="CS88" s="101"/>
      <c r="CT88" s="31"/>
      <c r="CU88" s="31"/>
      <c r="CV88" s="31"/>
      <c r="CW88" s="6"/>
      <c r="CX88" s="62"/>
      <c r="CZ88" s="63">
        <v>2400</v>
      </c>
    </row>
    <row r="89" spans="2:167" ht="8.1" customHeight="1" x14ac:dyDescent="0.15">
      <c r="B89" s="148"/>
      <c r="C89" s="137"/>
      <c r="D89" s="108"/>
      <c r="E89" s="109"/>
      <c r="F89" s="109"/>
      <c r="G89" s="109"/>
      <c r="H89" s="109"/>
      <c r="I89" s="109"/>
      <c r="J89" s="110"/>
      <c r="K89" s="99"/>
      <c r="L89" s="100"/>
      <c r="M89" s="100"/>
      <c r="N89" s="100"/>
      <c r="O89" s="100"/>
      <c r="P89" s="100"/>
      <c r="Q89" s="100"/>
      <c r="R89" s="100"/>
      <c r="S89" s="101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341"/>
      <c r="AH89" s="342"/>
      <c r="AI89" s="342"/>
      <c r="AJ89" s="342"/>
      <c r="AK89" s="342"/>
      <c r="AL89" s="342"/>
      <c r="AM89" s="342"/>
      <c r="AN89" s="342"/>
      <c r="AO89" s="342"/>
      <c r="AP89" s="342"/>
      <c r="AQ89" s="342"/>
      <c r="AR89" s="342"/>
      <c r="AS89" s="342"/>
      <c r="AT89" s="342"/>
      <c r="AU89" s="342"/>
      <c r="AV89" s="342"/>
      <c r="AW89" s="342"/>
      <c r="AX89" s="342"/>
      <c r="AY89" s="342"/>
      <c r="AZ89" s="342"/>
      <c r="BA89" s="342"/>
      <c r="BB89" s="342"/>
      <c r="BC89" s="343"/>
      <c r="BD89" s="122"/>
      <c r="BE89" s="123"/>
      <c r="BF89" s="123"/>
      <c r="BG89" s="123"/>
      <c r="BH89" s="123"/>
      <c r="BI89" s="123"/>
      <c r="BJ89" s="125"/>
      <c r="BK89" s="125"/>
      <c r="BL89" s="125"/>
      <c r="BM89" s="125"/>
      <c r="BN89" s="123"/>
      <c r="BO89" s="123"/>
      <c r="BP89" s="123"/>
      <c r="BQ89" s="69"/>
      <c r="BR89" s="74"/>
      <c r="BS89" s="148"/>
      <c r="BT89" s="136"/>
      <c r="BU89" s="136"/>
      <c r="BV89" s="136"/>
      <c r="BW89" s="136"/>
      <c r="BX89" s="148"/>
      <c r="BY89" s="136"/>
      <c r="BZ89" s="136"/>
      <c r="CA89" s="136"/>
      <c r="CB89" s="137"/>
      <c r="CC89" s="136"/>
      <c r="CD89" s="136"/>
      <c r="CE89" s="136"/>
      <c r="CF89" s="136"/>
      <c r="CG89" s="137"/>
      <c r="CH89" s="99"/>
      <c r="CI89" s="100"/>
      <c r="CJ89" s="100"/>
      <c r="CK89" s="100"/>
      <c r="CL89" s="100"/>
      <c r="CM89" s="100"/>
      <c r="CN89" s="100"/>
      <c r="CO89" s="100"/>
      <c r="CP89" s="100"/>
      <c r="CQ89" s="100"/>
      <c r="CR89" s="100"/>
      <c r="CS89" s="101"/>
      <c r="CT89" s="31"/>
      <c r="CU89" s="31"/>
      <c r="CV89" s="31"/>
      <c r="CW89" s="6"/>
      <c r="CX89" s="62"/>
      <c r="CZ89" s="63">
        <v>2800</v>
      </c>
    </row>
    <row r="90" spans="2:167" ht="8.1" customHeight="1" x14ac:dyDescent="0.15">
      <c r="B90" s="148"/>
      <c r="C90" s="137"/>
      <c r="D90" s="108"/>
      <c r="E90" s="109"/>
      <c r="F90" s="109"/>
      <c r="G90" s="109"/>
      <c r="H90" s="109"/>
      <c r="I90" s="109"/>
      <c r="J90" s="110"/>
      <c r="K90" s="99"/>
      <c r="L90" s="100"/>
      <c r="M90" s="100"/>
      <c r="N90" s="100"/>
      <c r="O90" s="100"/>
      <c r="P90" s="100"/>
      <c r="Q90" s="100"/>
      <c r="R90" s="100"/>
      <c r="S90" s="101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344"/>
      <c r="AH90" s="345"/>
      <c r="AI90" s="345"/>
      <c r="AJ90" s="345"/>
      <c r="AK90" s="345"/>
      <c r="AL90" s="345"/>
      <c r="AM90" s="345"/>
      <c r="AN90" s="345"/>
      <c r="AO90" s="345"/>
      <c r="AP90" s="345"/>
      <c r="AQ90" s="345"/>
      <c r="AR90" s="345"/>
      <c r="AS90" s="345"/>
      <c r="AT90" s="345"/>
      <c r="AU90" s="345"/>
      <c r="AV90" s="345"/>
      <c r="AW90" s="345"/>
      <c r="AX90" s="345"/>
      <c r="AY90" s="345"/>
      <c r="AZ90" s="345"/>
      <c r="BA90" s="345"/>
      <c r="BB90" s="345"/>
      <c r="BC90" s="346"/>
      <c r="BD90" s="68"/>
      <c r="BE90" s="2"/>
      <c r="BF90" s="94"/>
      <c r="BG90" s="76"/>
      <c r="BH90" s="76"/>
      <c r="BI90" s="76"/>
      <c r="BJ90" s="76"/>
      <c r="BK90" s="76"/>
      <c r="BL90" s="76"/>
      <c r="BM90" s="72"/>
      <c r="BN90" s="72"/>
      <c r="BO90" s="72"/>
      <c r="BP90" s="72"/>
      <c r="BQ90" s="72"/>
      <c r="BR90" s="74"/>
      <c r="BS90" s="148"/>
      <c r="BT90" s="136"/>
      <c r="BU90" s="136"/>
      <c r="BV90" s="136"/>
      <c r="BW90" s="136"/>
      <c r="BX90" s="148"/>
      <c r="BY90" s="136"/>
      <c r="BZ90" s="136"/>
      <c r="CA90" s="136"/>
      <c r="CB90" s="137"/>
      <c r="CC90" s="136"/>
      <c r="CD90" s="136"/>
      <c r="CE90" s="136"/>
      <c r="CF90" s="136"/>
      <c r="CG90" s="137"/>
      <c r="CH90" s="102"/>
      <c r="CI90" s="103"/>
      <c r="CJ90" s="103"/>
      <c r="CK90" s="103"/>
      <c r="CL90" s="103"/>
      <c r="CM90" s="103"/>
      <c r="CN90" s="103"/>
      <c r="CO90" s="103"/>
      <c r="CP90" s="103"/>
      <c r="CQ90" s="103"/>
      <c r="CR90" s="103"/>
      <c r="CS90" s="104"/>
      <c r="CT90" s="31"/>
      <c r="CU90" s="31"/>
      <c r="CV90" s="31"/>
      <c r="CW90" s="6"/>
      <c r="CX90" s="62"/>
      <c r="CZ90" s="63"/>
    </row>
    <row r="91" spans="2:167" ht="8.1" customHeight="1" x14ac:dyDescent="0.15">
      <c r="B91" s="269" t="s">
        <v>186</v>
      </c>
      <c r="C91" s="270"/>
      <c r="D91" s="270"/>
      <c r="E91" s="270"/>
      <c r="F91" s="270"/>
      <c r="G91" s="270"/>
      <c r="H91" s="270"/>
      <c r="I91" s="270"/>
      <c r="J91" s="270"/>
      <c r="K91" s="270"/>
      <c r="L91" s="270"/>
      <c r="M91" s="270"/>
      <c r="N91" s="270"/>
      <c r="O91" s="270"/>
      <c r="P91" s="270"/>
      <c r="Q91" s="270"/>
      <c r="R91" s="270"/>
      <c r="S91" s="270"/>
      <c r="T91" s="270"/>
      <c r="U91" s="270"/>
      <c r="V91" s="270"/>
      <c r="W91" s="270"/>
      <c r="X91" s="270"/>
      <c r="Y91" s="270"/>
      <c r="Z91" s="270"/>
      <c r="AA91" s="270"/>
      <c r="AB91" s="270"/>
      <c r="AC91" s="270"/>
      <c r="AD91" s="270"/>
      <c r="AE91" s="270"/>
      <c r="AF91" s="270"/>
      <c r="AG91" s="270"/>
      <c r="AH91" s="270"/>
      <c r="AI91" s="270"/>
      <c r="AJ91" s="270"/>
      <c r="AK91" s="270"/>
      <c r="AL91" s="270"/>
      <c r="AM91" s="270"/>
      <c r="AN91" s="270"/>
      <c r="AO91" s="270"/>
      <c r="AP91" s="270"/>
      <c r="AQ91" s="270"/>
      <c r="AR91" s="270"/>
      <c r="AS91" s="270"/>
      <c r="AT91" s="270"/>
      <c r="AU91" s="270"/>
      <c r="AV91" s="270"/>
      <c r="AW91" s="270"/>
      <c r="AX91" s="270"/>
      <c r="AY91" s="270"/>
      <c r="AZ91" s="270"/>
      <c r="BA91" s="270"/>
      <c r="BB91" s="270"/>
      <c r="BC91" s="270"/>
      <c r="BD91" s="270"/>
      <c r="BE91" s="270"/>
      <c r="BF91" s="270"/>
      <c r="BG91" s="270"/>
      <c r="BH91" s="270"/>
      <c r="BI91" s="270"/>
      <c r="BJ91" s="270"/>
      <c r="BK91" s="270"/>
      <c r="BL91" s="270"/>
      <c r="BM91" s="270"/>
      <c r="BN91" s="270"/>
      <c r="BO91" s="270"/>
      <c r="BP91" s="270"/>
      <c r="BQ91" s="270"/>
      <c r="BR91" s="270"/>
      <c r="BS91" s="270"/>
      <c r="BT91" s="270"/>
      <c r="BU91" s="270"/>
      <c r="BV91" s="270"/>
      <c r="BW91" s="270"/>
      <c r="BX91" s="270"/>
      <c r="BY91" s="270"/>
      <c r="BZ91" s="270"/>
      <c r="CA91" s="270"/>
      <c r="CB91" s="270"/>
      <c r="CC91" s="270"/>
      <c r="CD91" s="270"/>
      <c r="CE91" s="270"/>
      <c r="CF91" s="270"/>
      <c r="CG91" s="271"/>
      <c r="CH91" s="4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3"/>
      <c r="CX91" s="60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7"/>
    </row>
    <row r="92" spans="2:167" ht="8.1" customHeight="1" x14ac:dyDescent="0.15">
      <c r="B92" s="272"/>
      <c r="C92" s="273"/>
      <c r="D92" s="273"/>
      <c r="E92" s="273"/>
      <c r="F92" s="273"/>
      <c r="G92" s="273"/>
      <c r="H92" s="273"/>
      <c r="I92" s="273"/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3"/>
      <c r="AH92" s="273"/>
      <c r="AI92" s="273"/>
      <c r="AJ92" s="273"/>
      <c r="AK92" s="273"/>
      <c r="AL92" s="273"/>
      <c r="AM92" s="273"/>
      <c r="AN92" s="273"/>
      <c r="AO92" s="273"/>
      <c r="AP92" s="273"/>
      <c r="AQ92" s="273"/>
      <c r="AR92" s="273"/>
      <c r="AS92" s="273"/>
      <c r="AT92" s="273"/>
      <c r="AU92" s="273"/>
      <c r="AV92" s="273"/>
      <c r="AW92" s="273"/>
      <c r="AX92" s="273"/>
      <c r="AY92" s="273"/>
      <c r="AZ92" s="273"/>
      <c r="BA92" s="273"/>
      <c r="BB92" s="273"/>
      <c r="BC92" s="273"/>
      <c r="BD92" s="273"/>
      <c r="BE92" s="273"/>
      <c r="BF92" s="273"/>
      <c r="BG92" s="273"/>
      <c r="BH92" s="273"/>
      <c r="BI92" s="273"/>
      <c r="BJ92" s="273"/>
      <c r="BK92" s="273"/>
      <c r="BL92" s="273"/>
      <c r="BM92" s="273"/>
      <c r="BN92" s="273"/>
      <c r="BO92" s="273"/>
      <c r="BP92" s="273"/>
      <c r="BQ92" s="273"/>
      <c r="BR92" s="273"/>
      <c r="BS92" s="273"/>
      <c r="BT92" s="273"/>
      <c r="BU92" s="273"/>
      <c r="BV92" s="273"/>
      <c r="BW92" s="273"/>
      <c r="BX92" s="273"/>
      <c r="BY92" s="273"/>
      <c r="BZ92" s="273"/>
      <c r="CA92" s="273"/>
      <c r="CB92" s="273"/>
      <c r="CC92" s="273"/>
      <c r="CD92" s="273"/>
      <c r="CE92" s="273"/>
      <c r="CF92" s="273"/>
      <c r="CG92" s="274"/>
      <c r="CH92" s="4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3"/>
      <c r="CX92" s="60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7"/>
    </row>
    <row r="93" spans="2:167" ht="8.1" customHeight="1" x14ac:dyDescent="0.15">
      <c r="B93" s="272"/>
      <c r="C93" s="273"/>
      <c r="D93" s="273"/>
      <c r="E93" s="273"/>
      <c r="F93" s="273"/>
      <c r="G93" s="273"/>
      <c r="H93" s="273"/>
      <c r="I93" s="273"/>
      <c r="J93" s="273"/>
      <c r="K93" s="273"/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/>
      <c r="X93" s="273"/>
      <c r="Y93" s="273"/>
      <c r="Z93" s="273"/>
      <c r="AA93" s="273"/>
      <c r="AB93" s="273"/>
      <c r="AC93" s="273"/>
      <c r="AD93" s="273"/>
      <c r="AE93" s="273"/>
      <c r="AF93" s="273"/>
      <c r="AG93" s="273"/>
      <c r="AH93" s="273"/>
      <c r="AI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  <c r="AT93" s="273"/>
      <c r="AU93" s="273"/>
      <c r="AV93" s="273"/>
      <c r="AW93" s="273"/>
      <c r="AX93" s="273"/>
      <c r="AY93" s="273"/>
      <c r="AZ93" s="273"/>
      <c r="BA93" s="273"/>
      <c r="BB93" s="273"/>
      <c r="BC93" s="273"/>
      <c r="BD93" s="273"/>
      <c r="BE93" s="273"/>
      <c r="BF93" s="273"/>
      <c r="BG93" s="273"/>
      <c r="BH93" s="273"/>
      <c r="BI93" s="273"/>
      <c r="BJ93" s="273"/>
      <c r="BK93" s="273"/>
      <c r="BL93" s="273"/>
      <c r="BM93" s="273"/>
      <c r="BN93" s="273"/>
      <c r="BO93" s="273"/>
      <c r="BP93" s="273"/>
      <c r="BQ93" s="273"/>
      <c r="BR93" s="273"/>
      <c r="BS93" s="273"/>
      <c r="BT93" s="273"/>
      <c r="BU93" s="273"/>
      <c r="BV93" s="273"/>
      <c r="BW93" s="273"/>
      <c r="BX93" s="273"/>
      <c r="BY93" s="273"/>
      <c r="BZ93" s="273"/>
      <c r="CA93" s="273"/>
      <c r="CB93" s="273"/>
      <c r="CC93" s="273"/>
      <c r="CD93" s="273"/>
      <c r="CE93" s="273"/>
      <c r="CF93" s="273"/>
      <c r="CG93" s="274"/>
      <c r="CH93" s="4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3"/>
      <c r="CX93" s="60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</row>
    <row r="94" spans="2:167" ht="8.1" customHeight="1" x14ac:dyDescent="0.15">
      <c r="B94" s="275"/>
      <c r="C94" s="276"/>
      <c r="D94" s="276"/>
      <c r="E94" s="276"/>
      <c r="F94" s="276"/>
      <c r="G94" s="276"/>
      <c r="H94" s="276"/>
      <c r="I94" s="276"/>
      <c r="J94" s="276"/>
      <c r="K94" s="276"/>
      <c r="L94" s="276"/>
      <c r="M94" s="276"/>
      <c r="N94" s="276"/>
      <c r="O94" s="276"/>
      <c r="P94" s="276"/>
      <c r="Q94" s="276"/>
      <c r="R94" s="276"/>
      <c r="S94" s="276"/>
      <c r="T94" s="276"/>
      <c r="U94" s="276"/>
      <c r="V94" s="276"/>
      <c r="W94" s="276"/>
      <c r="X94" s="276"/>
      <c r="Y94" s="276"/>
      <c r="Z94" s="276"/>
      <c r="AA94" s="276"/>
      <c r="AB94" s="276"/>
      <c r="AC94" s="276"/>
      <c r="AD94" s="276"/>
      <c r="AE94" s="276"/>
      <c r="AF94" s="276"/>
      <c r="AG94" s="276"/>
      <c r="AH94" s="276"/>
      <c r="AI94" s="276"/>
      <c r="AJ94" s="276"/>
      <c r="AK94" s="276"/>
      <c r="AL94" s="276"/>
      <c r="AM94" s="276"/>
      <c r="AN94" s="276"/>
      <c r="AO94" s="276"/>
      <c r="AP94" s="276"/>
      <c r="AQ94" s="276"/>
      <c r="AR94" s="276"/>
      <c r="AS94" s="276"/>
      <c r="AT94" s="276"/>
      <c r="AU94" s="276"/>
      <c r="AV94" s="276"/>
      <c r="AW94" s="276"/>
      <c r="AX94" s="276"/>
      <c r="AY94" s="276"/>
      <c r="AZ94" s="276"/>
      <c r="BA94" s="276"/>
      <c r="BB94" s="276"/>
      <c r="BC94" s="276"/>
      <c r="BD94" s="276"/>
      <c r="BE94" s="276"/>
      <c r="BF94" s="276"/>
      <c r="BG94" s="276"/>
      <c r="BH94" s="276"/>
      <c r="BI94" s="276"/>
      <c r="BJ94" s="276"/>
      <c r="BK94" s="276"/>
      <c r="BL94" s="276"/>
      <c r="BM94" s="276"/>
      <c r="BN94" s="276"/>
      <c r="BO94" s="276"/>
      <c r="BP94" s="276"/>
      <c r="BQ94" s="276"/>
      <c r="BR94" s="276"/>
      <c r="BS94" s="276"/>
      <c r="BT94" s="276"/>
      <c r="BU94" s="276"/>
      <c r="BV94" s="276"/>
      <c r="BW94" s="276"/>
      <c r="BX94" s="276"/>
      <c r="BY94" s="276"/>
      <c r="BZ94" s="276"/>
      <c r="CA94" s="276"/>
      <c r="CB94" s="276"/>
      <c r="CC94" s="276"/>
      <c r="CD94" s="276"/>
      <c r="CE94" s="276"/>
      <c r="CF94" s="276"/>
      <c r="CG94" s="277"/>
      <c r="CH94" s="4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7"/>
    </row>
    <row r="95" spans="2:167" ht="8.1" customHeight="1" x14ac:dyDescent="0.15">
      <c r="B95" s="267" t="s">
        <v>12</v>
      </c>
      <c r="C95" s="267"/>
      <c r="D95" s="267"/>
      <c r="E95" s="267"/>
      <c r="F95" s="267"/>
      <c r="G95" s="267"/>
      <c r="H95" s="267"/>
      <c r="I95" s="267"/>
      <c r="J95" s="267"/>
      <c r="K95" s="267"/>
      <c r="L95" s="267"/>
      <c r="M95" s="267"/>
      <c r="N95" s="267"/>
      <c r="O95" s="267"/>
      <c r="P95" s="267"/>
      <c r="Q95" s="267"/>
      <c r="R95" s="267"/>
      <c r="S95" s="267"/>
      <c r="T95" s="267"/>
      <c r="U95" s="267"/>
      <c r="V95" s="267"/>
      <c r="W95" s="267"/>
      <c r="X95" s="267"/>
      <c r="Y95" s="267"/>
      <c r="Z95" s="267"/>
      <c r="AA95" s="267"/>
      <c r="AB95" s="267"/>
      <c r="AC95" s="267"/>
      <c r="AD95" s="267"/>
      <c r="AE95" s="267"/>
      <c r="AF95" s="267"/>
      <c r="AG95" s="267"/>
      <c r="AH95" s="267"/>
      <c r="AI95" s="267"/>
      <c r="AJ95" s="267"/>
      <c r="AK95" s="267"/>
      <c r="AL95" s="267"/>
      <c r="AM95" s="267"/>
      <c r="AN95" s="267"/>
      <c r="AO95" s="267"/>
      <c r="AP95" s="267"/>
      <c r="AQ95" s="267"/>
      <c r="AR95" s="267"/>
      <c r="AS95" s="267"/>
      <c r="AT95" s="267"/>
      <c r="AU95" s="267"/>
      <c r="AV95" s="267"/>
      <c r="AW95" s="267"/>
      <c r="AX95" s="267"/>
      <c r="AY95" s="267"/>
      <c r="AZ95" s="267"/>
      <c r="BA95" s="267"/>
      <c r="BB95" s="267"/>
      <c r="BC95" s="267"/>
      <c r="BD95" s="267"/>
      <c r="BE95" s="267"/>
      <c r="BF95" s="267"/>
      <c r="BG95" s="267"/>
      <c r="BH95" s="267"/>
      <c r="BI95" s="267"/>
      <c r="BJ95" s="267"/>
      <c r="BK95" s="267"/>
      <c r="BL95" s="267"/>
      <c r="BM95" s="267"/>
      <c r="BN95" s="267"/>
      <c r="BO95" s="267"/>
      <c r="BP95" s="267"/>
      <c r="BQ95" s="267"/>
      <c r="BR95" s="267"/>
      <c r="BS95" s="267"/>
      <c r="BT95" s="267"/>
      <c r="BU95" s="267"/>
      <c r="BV95" s="267"/>
      <c r="BW95" s="267"/>
      <c r="BX95" s="267"/>
      <c r="BY95" s="267"/>
      <c r="BZ95" s="267"/>
      <c r="CA95" s="267"/>
      <c r="CB95" s="267"/>
      <c r="CC95" s="267"/>
      <c r="CD95" s="267"/>
      <c r="CE95" s="267"/>
      <c r="CF95" s="267"/>
      <c r="CG95" s="267"/>
      <c r="CH95" s="4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7"/>
    </row>
    <row r="96" spans="2:167" ht="8.1" customHeight="1" x14ac:dyDescent="0.15">
      <c r="B96" s="268"/>
      <c r="C96" s="268"/>
      <c r="D96" s="268"/>
      <c r="E96" s="268"/>
      <c r="F96" s="268"/>
      <c r="G96" s="268"/>
      <c r="H96" s="268"/>
      <c r="I96" s="268"/>
      <c r="J96" s="268"/>
      <c r="K96" s="268"/>
      <c r="L96" s="268"/>
      <c r="M96" s="268"/>
      <c r="N96" s="268"/>
      <c r="O96" s="268"/>
      <c r="P96" s="268"/>
      <c r="Q96" s="268"/>
      <c r="R96" s="268"/>
      <c r="S96" s="268"/>
      <c r="T96" s="268"/>
      <c r="U96" s="268"/>
      <c r="V96" s="268"/>
      <c r="W96" s="268"/>
      <c r="X96" s="268"/>
      <c r="Y96" s="268"/>
      <c r="Z96" s="268"/>
      <c r="AA96" s="268"/>
      <c r="AB96" s="268"/>
      <c r="AC96" s="268"/>
      <c r="AD96" s="268"/>
      <c r="AE96" s="268"/>
      <c r="AF96" s="268"/>
      <c r="AG96" s="268"/>
      <c r="AH96" s="268"/>
      <c r="AI96" s="268"/>
      <c r="AJ96" s="268"/>
      <c r="AK96" s="268"/>
      <c r="AL96" s="268"/>
      <c r="AM96" s="268"/>
      <c r="AN96" s="268"/>
      <c r="AO96" s="268"/>
      <c r="AP96" s="268"/>
      <c r="AQ96" s="268"/>
      <c r="AR96" s="268"/>
      <c r="AS96" s="268"/>
      <c r="AT96" s="268"/>
      <c r="AU96" s="268"/>
      <c r="AV96" s="268"/>
      <c r="AW96" s="268"/>
      <c r="AX96" s="268"/>
      <c r="AY96" s="268"/>
      <c r="AZ96" s="268"/>
      <c r="BA96" s="268"/>
      <c r="BB96" s="268"/>
      <c r="BC96" s="268"/>
      <c r="BD96" s="268"/>
      <c r="BE96" s="268"/>
      <c r="BF96" s="268"/>
      <c r="BG96" s="268"/>
      <c r="BH96" s="268"/>
      <c r="BI96" s="268"/>
      <c r="BJ96" s="268"/>
      <c r="BK96" s="268"/>
      <c r="BL96" s="268"/>
      <c r="BM96" s="268"/>
      <c r="BN96" s="268"/>
      <c r="BO96" s="268"/>
      <c r="BP96" s="268"/>
      <c r="BQ96" s="268"/>
      <c r="BR96" s="268"/>
      <c r="BS96" s="268"/>
      <c r="BT96" s="268"/>
      <c r="BU96" s="268"/>
      <c r="BV96" s="268"/>
      <c r="BW96" s="268"/>
      <c r="BX96" s="268"/>
      <c r="BY96" s="268"/>
      <c r="BZ96" s="268"/>
      <c r="CA96" s="268"/>
      <c r="CB96" s="268"/>
      <c r="CC96" s="268"/>
      <c r="CD96" s="268"/>
      <c r="CE96" s="268"/>
      <c r="CF96" s="268"/>
      <c r="CG96" s="268"/>
      <c r="CH96" s="4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3"/>
    </row>
    <row r="97" spans="2:116" ht="8.1" customHeight="1" x14ac:dyDescent="0.15">
      <c r="B97" s="278" t="s">
        <v>13</v>
      </c>
      <c r="C97" s="278"/>
      <c r="D97" s="278"/>
      <c r="E97" s="278" t="s">
        <v>0</v>
      </c>
      <c r="F97" s="278"/>
      <c r="G97" s="278"/>
      <c r="H97" s="278"/>
      <c r="I97" s="278"/>
      <c r="J97" s="278"/>
      <c r="K97" s="278"/>
      <c r="L97" s="278"/>
      <c r="M97" s="278"/>
      <c r="N97" s="278"/>
      <c r="O97" s="278"/>
      <c r="P97" s="278"/>
      <c r="Q97" s="278"/>
      <c r="R97" s="278"/>
      <c r="S97" s="278"/>
      <c r="T97" s="177" t="s">
        <v>1</v>
      </c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177" t="s">
        <v>14</v>
      </c>
      <c r="AH97" s="177"/>
      <c r="AI97" s="177"/>
      <c r="AJ97" s="177"/>
      <c r="AK97" s="177"/>
      <c r="AL97" s="177"/>
      <c r="AM97" s="177"/>
      <c r="AN97" s="177"/>
      <c r="AO97" s="177"/>
      <c r="AP97" s="177"/>
      <c r="AQ97" s="177"/>
      <c r="AR97" s="177"/>
      <c r="AS97" s="177"/>
      <c r="AT97" s="177"/>
      <c r="AU97" s="177"/>
      <c r="AV97" s="177"/>
      <c r="AW97" s="177"/>
      <c r="AX97" s="177"/>
      <c r="AY97" s="177"/>
      <c r="AZ97" s="177"/>
      <c r="BA97" s="177"/>
      <c r="BB97" s="177"/>
      <c r="BC97" s="177"/>
      <c r="BD97" s="177" t="s">
        <v>15</v>
      </c>
      <c r="BE97" s="177"/>
      <c r="BF97" s="177"/>
      <c r="BG97" s="177"/>
      <c r="BH97" s="177"/>
      <c r="BI97" s="177"/>
      <c r="BJ97" s="177"/>
      <c r="BK97" s="177"/>
      <c r="BL97" s="177"/>
      <c r="BM97" s="177"/>
      <c r="BN97" s="177"/>
      <c r="BO97" s="177"/>
      <c r="BP97" s="177"/>
      <c r="BQ97" s="177"/>
      <c r="BR97" s="177"/>
      <c r="BS97" s="177"/>
      <c r="BT97" s="177"/>
      <c r="BU97" s="177"/>
      <c r="BV97" s="177"/>
      <c r="BW97" s="177"/>
      <c r="BX97" s="191" t="s">
        <v>16</v>
      </c>
      <c r="BY97" s="192"/>
      <c r="BZ97" s="192"/>
      <c r="CA97" s="192"/>
      <c r="CB97" s="192"/>
      <c r="CC97" s="192"/>
      <c r="CD97" s="192"/>
      <c r="CE97" s="192"/>
      <c r="CF97" s="192"/>
      <c r="CG97" s="193"/>
    </row>
    <row r="98" spans="2:116" ht="8.1" customHeight="1" x14ac:dyDescent="0.15">
      <c r="B98" s="278"/>
      <c r="C98" s="278"/>
      <c r="D98" s="278"/>
      <c r="E98" s="278"/>
      <c r="F98" s="278"/>
      <c r="G98" s="278"/>
      <c r="H98" s="278"/>
      <c r="I98" s="278"/>
      <c r="J98" s="278"/>
      <c r="K98" s="278"/>
      <c r="L98" s="278"/>
      <c r="M98" s="278"/>
      <c r="N98" s="278"/>
      <c r="O98" s="278"/>
      <c r="P98" s="278"/>
      <c r="Q98" s="278"/>
      <c r="R98" s="278"/>
      <c r="S98" s="278"/>
      <c r="T98" s="178"/>
      <c r="U98" s="178"/>
      <c r="V98" s="178"/>
      <c r="W98" s="178"/>
      <c r="X98" s="178"/>
      <c r="Y98" s="178"/>
      <c r="Z98" s="178"/>
      <c r="AA98" s="178"/>
      <c r="AB98" s="178"/>
      <c r="AC98" s="178"/>
      <c r="AD98" s="178"/>
      <c r="AE98" s="178"/>
      <c r="AF98" s="178"/>
      <c r="AG98" s="178"/>
      <c r="AH98" s="178"/>
      <c r="AI98" s="178"/>
      <c r="AJ98" s="178"/>
      <c r="AK98" s="178"/>
      <c r="AL98" s="178"/>
      <c r="AM98" s="178"/>
      <c r="AN98" s="178"/>
      <c r="AO98" s="178"/>
      <c r="AP98" s="178"/>
      <c r="AQ98" s="178"/>
      <c r="AR98" s="178"/>
      <c r="AS98" s="178"/>
      <c r="AT98" s="178"/>
      <c r="AU98" s="178"/>
      <c r="AV98" s="178"/>
      <c r="AW98" s="178"/>
      <c r="AX98" s="178"/>
      <c r="AY98" s="178"/>
      <c r="AZ98" s="178"/>
      <c r="BA98" s="178"/>
      <c r="BB98" s="178"/>
      <c r="BC98" s="178"/>
      <c r="BD98" s="178"/>
      <c r="BE98" s="178"/>
      <c r="BF98" s="178"/>
      <c r="BG98" s="178"/>
      <c r="BH98" s="178"/>
      <c r="BI98" s="178"/>
      <c r="BJ98" s="178"/>
      <c r="BK98" s="178"/>
      <c r="BL98" s="178"/>
      <c r="BM98" s="178"/>
      <c r="BN98" s="178"/>
      <c r="BO98" s="178"/>
      <c r="BP98" s="178"/>
      <c r="BQ98" s="178"/>
      <c r="BR98" s="178"/>
      <c r="BS98" s="178"/>
      <c r="BT98" s="178"/>
      <c r="BU98" s="178"/>
      <c r="BV98" s="178"/>
      <c r="BW98" s="178"/>
      <c r="BX98" s="194"/>
      <c r="BY98" s="195"/>
      <c r="BZ98" s="195"/>
      <c r="CA98" s="195"/>
      <c r="CB98" s="195"/>
      <c r="CC98" s="195"/>
      <c r="CD98" s="195"/>
      <c r="CE98" s="195"/>
      <c r="CF98" s="195"/>
      <c r="CG98" s="196"/>
      <c r="CL98" s="37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10"/>
      <c r="CX98" s="57" t="s">
        <v>148</v>
      </c>
      <c r="CY98" s="57" t="s">
        <v>149</v>
      </c>
      <c r="CZ98" s="56" t="s">
        <v>150</v>
      </c>
      <c r="DA98" s="56" t="s">
        <v>151</v>
      </c>
      <c r="DB98" s="56" t="s">
        <v>152</v>
      </c>
      <c r="DC98" s="56" t="s">
        <v>153</v>
      </c>
      <c r="DD98" s="56" t="s">
        <v>154</v>
      </c>
      <c r="DK98" s="10"/>
      <c r="DL98" s="10"/>
    </row>
    <row r="99" spans="2:116" ht="8.1" customHeight="1" x14ac:dyDescent="0.15">
      <c r="B99" s="278"/>
      <c r="C99" s="278"/>
      <c r="D99" s="278"/>
      <c r="E99" s="278"/>
      <c r="F99" s="278"/>
      <c r="G99" s="278"/>
      <c r="H99" s="278"/>
      <c r="I99" s="278"/>
      <c r="J99" s="278"/>
      <c r="K99" s="278"/>
      <c r="L99" s="278"/>
      <c r="M99" s="278"/>
      <c r="N99" s="278"/>
      <c r="O99" s="278"/>
      <c r="P99" s="278"/>
      <c r="Q99" s="278"/>
      <c r="R99" s="278"/>
      <c r="S99" s="278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347"/>
      <c r="BY99" s="348"/>
      <c r="BZ99" s="348"/>
      <c r="CA99" s="348"/>
      <c r="CB99" s="348"/>
      <c r="CC99" s="348"/>
      <c r="CD99" s="348"/>
      <c r="CE99" s="348"/>
      <c r="CF99" s="348"/>
      <c r="CG99" s="349"/>
      <c r="CL99" s="37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10"/>
      <c r="CX99" s="57"/>
      <c r="CY99" s="57"/>
      <c r="CZ99" s="56"/>
      <c r="DA99" s="56"/>
      <c r="DB99" s="56"/>
      <c r="DC99" s="56"/>
      <c r="DD99" s="56"/>
      <c r="DK99" s="10"/>
      <c r="DL99" s="10"/>
    </row>
    <row r="100" spans="2:116" ht="8.1" customHeight="1" x14ac:dyDescent="0.15">
      <c r="B100" s="190"/>
      <c r="C100" s="190"/>
      <c r="D100" s="190"/>
      <c r="E100" s="327" t="str">
        <f>(IF(OR($B100="■番号■",$B100=""),"",VLOOKUP($B100,$CY100:$CZ107,2,FALSE)))</f>
        <v/>
      </c>
      <c r="F100" s="327"/>
      <c r="G100" s="327"/>
      <c r="H100" s="327"/>
      <c r="I100" s="327"/>
      <c r="J100" s="327"/>
      <c r="K100" s="327"/>
      <c r="L100" s="327"/>
      <c r="M100" s="327"/>
      <c r="N100" s="327"/>
      <c r="O100" s="327"/>
      <c r="P100" s="327"/>
      <c r="Q100" s="327"/>
      <c r="R100" s="327"/>
      <c r="S100" s="327"/>
      <c r="T100" s="114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6"/>
      <c r="AG100" s="114"/>
      <c r="AH100" s="172"/>
      <c r="AI100" s="172"/>
      <c r="AJ100" s="172"/>
      <c r="AK100" s="172"/>
      <c r="AL100" s="172"/>
      <c r="AM100" s="172"/>
      <c r="AN100" s="172"/>
      <c r="AO100" s="172"/>
      <c r="AP100" s="172"/>
      <c r="AQ100" s="172"/>
      <c r="AR100" s="172"/>
      <c r="AS100" s="172"/>
      <c r="AT100" s="172"/>
      <c r="AU100" s="172"/>
      <c r="AV100" s="172"/>
      <c r="AW100" s="172"/>
      <c r="AX100" s="172"/>
      <c r="AY100" s="172"/>
      <c r="AZ100" s="172"/>
      <c r="BA100" s="172"/>
      <c r="BB100" s="172"/>
      <c r="BC100" s="173"/>
      <c r="BD100" s="120"/>
      <c r="BE100" s="120"/>
      <c r="BF100" s="120"/>
      <c r="BG100" s="120"/>
      <c r="BH100" s="120"/>
      <c r="BI100" s="120"/>
      <c r="BJ100" s="120"/>
      <c r="BK100" s="120"/>
      <c r="BL100" s="120"/>
      <c r="BM100" s="120"/>
      <c r="BN100" s="120"/>
      <c r="BO100" s="120"/>
      <c r="BP100" s="120"/>
      <c r="BQ100" s="120"/>
      <c r="BR100" s="120"/>
      <c r="BS100" s="120"/>
      <c r="BT100" s="120"/>
      <c r="BU100" s="120"/>
      <c r="BV100" s="120"/>
      <c r="BW100" s="120"/>
      <c r="BX100" s="114"/>
      <c r="BY100" s="172"/>
      <c r="BZ100" s="172"/>
      <c r="CA100" s="172"/>
      <c r="CB100" s="172"/>
      <c r="CC100" s="172"/>
      <c r="CD100" s="172"/>
      <c r="CE100" s="172"/>
      <c r="CF100" s="172"/>
      <c r="CG100" s="173"/>
      <c r="CL100" s="37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10"/>
      <c r="CX100" s="337">
        <v>1</v>
      </c>
      <c r="CY100" s="55" t="s">
        <v>22</v>
      </c>
      <c r="CZ100" s="56" t="s">
        <v>162</v>
      </c>
      <c r="DA100" s="56" t="s">
        <v>169</v>
      </c>
      <c r="DB100" s="56" t="s">
        <v>170</v>
      </c>
      <c r="DC100" s="56" t="s">
        <v>171</v>
      </c>
      <c r="DD100" s="56" t="s">
        <v>172</v>
      </c>
      <c r="DK100" s="10"/>
      <c r="DL100" s="10"/>
    </row>
    <row r="101" spans="2:116" ht="8.1" customHeight="1" x14ac:dyDescent="0.15">
      <c r="B101" s="190"/>
      <c r="C101" s="190"/>
      <c r="D101" s="190"/>
      <c r="E101" s="327"/>
      <c r="F101" s="327"/>
      <c r="G101" s="327"/>
      <c r="H101" s="327"/>
      <c r="I101" s="327"/>
      <c r="J101" s="327"/>
      <c r="K101" s="327"/>
      <c r="L101" s="327"/>
      <c r="M101" s="327"/>
      <c r="N101" s="327"/>
      <c r="O101" s="327"/>
      <c r="P101" s="327"/>
      <c r="Q101" s="327"/>
      <c r="R101" s="327"/>
      <c r="S101" s="327"/>
      <c r="T101" s="117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9"/>
      <c r="AG101" s="180"/>
      <c r="AH101" s="181"/>
      <c r="AI101" s="181"/>
      <c r="AJ101" s="181"/>
      <c r="AK101" s="181"/>
      <c r="AL101" s="181"/>
      <c r="AM101" s="181"/>
      <c r="AN101" s="181"/>
      <c r="AO101" s="181"/>
      <c r="AP101" s="181"/>
      <c r="AQ101" s="181"/>
      <c r="AR101" s="181"/>
      <c r="AS101" s="181"/>
      <c r="AT101" s="181"/>
      <c r="AU101" s="181"/>
      <c r="AV101" s="181"/>
      <c r="AW101" s="181"/>
      <c r="AX101" s="181"/>
      <c r="AY101" s="181"/>
      <c r="AZ101" s="181"/>
      <c r="BA101" s="181"/>
      <c r="BB101" s="181"/>
      <c r="BC101" s="182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74"/>
      <c r="BY101" s="175"/>
      <c r="BZ101" s="175"/>
      <c r="CA101" s="175"/>
      <c r="CB101" s="175"/>
      <c r="CC101" s="175"/>
      <c r="CD101" s="175"/>
      <c r="CE101" s="175"/>
      <c r="CF101" s="175"/>
      <c r="CG101" s="176"/>
      <c r="CL101" s="37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10"/>
      <c r="CX101" s="338"/>
      <c r="CY101" s="55" t="s">
        <v>156</v>
      </c>
      <c r="CZ101" s="56" t="s">
        <v>173</v>
      </c>
      <c r="DA101" s="56" t="s">
        <v>174</v>
      </c>
      <c r="DB101" s="56" t="s">
        <v>155</v>
      </c>
      <c r="DC101" s="56" t="s">
        <v>155</v>
      </c>
      <c r="DD101" s="56" t="s">
        <v>155</v>
      </c>
      <c r="DK101" s="10"/>
      <c r="DL101" s="10"/>
    </row>
    <row r="102" spans="2:116" ht="8.1" customHeight="1" x14ac:dyDescent="0.15">
      <c r="B102" s="190"/>
      <c r="C102" s="190"/>
      <c r="D102" s="190"/>
      <c r="E102" s="327" t="str">
        <f>(IF(OR($B102="■番号■",$B102=""),"",VLOOKUP($B102,$CY100:$CZ107,2,FALSE)))</f>
        <v/>
      </c>
      <c r="F102" s="327"/>
      <c r="G102" s="327"/>
      <c r="H102" s="327"/>
      <c r="I102" s="327"/>
      <c r="J102" s="327"/>
      <c r="K102" s="327"/>
      <c r="L102" s="327"/>
      <c r="M102" s="327"/>
      <c r="N102" s="327"/>
      <c r="O102" s="327"/>
      <c r="P102" s="327"/>
      <c r="Q102" s="327"/>
      <c r="R102" s="327"/>
      <c r="S102" s="327"/>
      <c r="T102" s="114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6"/>
      <c r="AG102" s="114"/>
      <c r="AH102" s="172"/>
      <c r="AI102" s="172"/>
      <c r="AJ102" s="172"/>
      <c r="AK102" s="172"/>
      <c r="AL102" s="172"/>
      <c r="AM102" s="172"/>
      <c r="AN102" s="172"/>
      <c r="AO102" s="172"/>
      <c r="AP102" s="172"/>
      <c r="AQ102" s="172"/>
      <c r="AR102" s="172"/>
      <c r="AS102" s="172"/>
      <c r="AT102" s="172"/>
      <c r="AU102" s="172"/>
      <c r="AV102" s="172"/>
      <c r="AW102" s="172"/>
      <c r="AX102" s="172"/>
      <c r="AY102" s="172"/>
      <c r="AZ102" s="172"/>
      <c r="BA102" s="172"/>
      <c r="BB102" s="172"/>
      <c r="BC102" s="173"/>
      <c r="BD102" s="120"/>
      <c r="BE102" s="120"/>
      <c r="BF102" s="120"/>
      <c r="BG102" s="120"/>
      <c r="BH102" s="120"/>
      <c r="BI102" s="120"/>
      <c r="BJ102" s="120"/>
      <c r="BK102" s="120"/>
      <c r="BL102" s="120"/>
      <c r="BM102" s="120"/>
      <c r="BN102" s="120"/>
      <c r="BO102" s="120"/>
      <c r="BP102" s="120"/>
      <c r="BQ102" s="120"/>
      <c r="BR102" s="120"/>
      <c r="BS102" s="120"/>
      <c r="BT102" s="120"/>
      <c r="BU102" s="120"/>
      <c r="BV102" s="120"/>
      <c r="BW102" s="120"/>
      <c r="BX102" s="114"/>
      <c r="BY102" s="172"/>
      <c r="BZ102" s="172"/>
      <c r="CA102" s="172"/>
      <c r="CB102" s="172"/>
      <c r="CC102" s="172"/>
      <c r="CD102" s="172"/>
      <c r="CE102" s="172"/>
      <c r="CF102" s="172"/>
      <c r="CG102" s="173"/>
      <c r="CL102" s="37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10"/>
      <c r="CX102" s="337">
        <v>2</v>
      </c>
      <c r="CY102" s="55" t="s">
        <v>158</v>
      </c>
      <c r="CZ102" s="56" t="s">
        <v>23</v>
      </c>
      <c r="DA102" s="56" t="s">
        <v>175</v>
      </c>
      <c r="DB102" s="56" t="s">
        <v>155</v>
      </c>
      <c r="DC102" s="56" t="s">
        <v>155</v>
      </c>
      <c r="DD102" s="56" t="s">
        <v>155</v>
      </c>
      <c r="DK102" s="10"/>
      <c r="DL102" s="10"/>
    </row>
    <row r="103" spans="2:116" ht="8.1" customHeight="1" x14ac:dyDescent="0.15">
      <c r="B103" s="190"/>
      <c r="C103" s="190"/>
      <c r="D103" s="190"/>
      <c r="E103" s="327"/>
      <c r="F103" s="327"/>
      <c r="G103" s="327"/>
      <c r="H103" s="327"/>
      <c r="I103" s="327"/>
      <c r="J103" s="327"/>
      <c r="K103" s="327"/>
      <c r="L103" s="327"/>
      <c r="M103" s="327"/>
      <c r="N103" s="327"/>
      <c r="O103" s="327"/>
      <c r="P103" s="327"/>
      <c r="Q103" s="327"/>
      <c r="R103" s="327"/>
      <c r="S103" s="327"/>
      <c r="T103" s="183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5"/>
      <c r="AG103" s="174"/>
      <c r="AH103" s="175"/>
      <c r="AI103" s="175"/>
      <c r="AJ103" s="175"/>
      <c r="AK103" s="175"/>
      <c r="AL103" s="175"/>
      <c r="AM103" s="175"/>
      <c r="AN103" s="175"/>
      <c r="AO103" s="175"/>
      <c r="AP103" s="175"/>
      <c r="AQ103" s="175"/>
      <c r="AR103" s="175"/>
      <c r="AS103" s="175"/>
      <c r="AT103" s="175"/>
      <c r="AU103" s="175"/>
      <c r="AV103" s="175"/>
      <c r="AW103" s="175"/>
      <c r="AX103" s="175"/>
      <c r="AY103" s="175"/>
      <c r="AZ103" s="175"/>
      <c r="BA103" s="175"/>
      <c r="BB103" s="175"/>
      <c r="BC103" s="176"/>
      <c r="BD103" s="339"/>
      <c r="BE103" s="339"/>
      <c r="BF103" s="339"/>
      <c r="BG103" s="339"/>
      <c r="BH103" s="339"/>
      <c r="BI103" s="339"/>
      <c r="BJ103" s="339"/>
      <c r="BK103" s="339"/>
      <c r="BL103" s="339"/>
      <c r="BM103" s="339"/>
      <c r="BN103" s="339"/>
      <c r="BO103" s="339"/>
      <c r="BP103" s="339"/>
      <c r="BQ103" s="339"/>
      <c r="BR103" s="339"/>
      <c r="BS103" s="339"/>
      <c r="BT103" s="339"/>
      <c r="BU103" s="339"/>
      <c r="BV103" s="339"/>
      <c r="BW103" s="339"/>
      <c r="BX103" s="174"/>
      <c r="BY103" s="175"/>
      <c r="BZ103" s="175"/>
      <c r="CA103" s="175"/>
      <c r="CB103" s="175"/>
      <c r="CC103" s="175"/>
      <c r="CD103" s="175"/>
      <c r="CE103" s="175"/>
      <c r="CF103" s="175"/>
      <c r="CG103" s="176"/>
      <c r="CX103" s="338"/>
      <c r="CY103" s="55" t="s">
        <v>160</v>
      </c>
      <c r="CZ103" s="56" t="s">
        <v>176</v>
      </c>
      <c r="DA103" s="56" t="s">
        <v>30</v>
      </c>
      <c r="DB103" s="56" t="s">
        <v>32</v>
      </c>
      <c r="DC103" s="56" t="s">
        <v>155</v>
      </c>
      <c r="DD103" s="56" t="s">
        <v>155</v>
      </c>
    </row>
    <row r="104" spans="2:116" ht="8.1" customHeight="1" x14ac:dyDescent="0.15">
      <c r="B104" s="190"/>
      <c r="C104" s="190"/>
      <c r="D104" s="190"/>
      <c r="E104" s="327" t="str">
        <f>(IF(OR($B104="■番号■",$B104=""),"",VLOOKUP($B104,$CY100:$CZ107,2,FALSE)))</f>
        <v/>
      </c>
      <c r="F104" s="327"/>
      <c r="G104" s="327"/>
      <c r="H104" s="327"/>
      <c r="I104" s="327"/>
      <c r="J104" s="327"/>
      <c r="K104" s="327"/>
      <c r="L104" s="327"/>
      <c r="M104" s="327"/>
      <c r="N104" s="327"/>
      <c r="O104" s="327"/>
      <c r="P104" s="327"/>
      <c r="Q104" s="327"/>
      <c r="R104" s="327"/>
      <c r="S104" s="327"/>
      <c r="T104" s="114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6"/>
      <c r="AG104" s="114"/>
      <c r="AH104" s="172"/>
      <c r="AI104" s="172"/>
      <c r="AJ104" s="172"/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3"/>
      <c r="BD104" s="120"/>
      <c r="BE104" s="120"/>
      <c r="BF104" s="120"/>
      <c r="BG104" s="120"/>
      <c r="BH104" s="120"/>
      <c r="BI104" s="120"/>
      <c r="BJ104" s="120"/>
      <c r="BK104" s="120"/>
      <c r="BL104" s="120"/>
      <c r="BM104" s="120"/>
      <c r="BN104" s="120"/>
      <c r="BO104" s="120"/>
      <c r="BP104" s="120"/>
      <c r="BQ104" s="120"/>
      <c r="BR104" s="120"/>
      <c r="BS104" s="120"/>
      <c r="BT104" s="120"/>
      <c r="BU104" s="120"/>
      <c r="BV104" s="120"/>
      <c r="BW104" s="120"/>
      <c r="BX104" s="114"/>
      <c r="BY104" s="172"/>
      <c r="BZ104" s="172"/>
      <c r="CA104" s="172"/>
      <c r="CB104" s="172"/>
      <c r="CC104" s="172"/>
      <c r="CD104" s="172"/>
      <c r="CE104" s="172"/>
      <c r="CF104" s="172"/>
      <c r="CG104" s="173"/>
      <c r="CX104" s="337">
        <v>3</v>
      </c>
      <c r="CY104" s="55" t="s">
        <v>161</v>
      </c>
      <c r="CZ104" s="56" t="s">
        <v>177</v>
      </c>
      <c r="DA104" s="56" t="s">
        <v>24</v>
      </c>
      <c r="DB104" s="56" t="s">
        <v>26</v>
      </c>
      <c r="DC104" s="56" t="s">
        <v>155</v>
      </c>
      <c r="DD104" s="56" t="s">
        <v>155</v>
      </c>
    </row>
    <row r="105" spans="2:116" ht="8.1" customHeight="1" x14ac:dyDescent="0.15">
      <c r="B105" s="190"/>
      <c r="C105" s="190"/>
      <c r="D105" s="190"/>
      <c r="E105" s="327"/>
      <c r="F105" s="327"/>
      <c r="G105" s="327"/>
      <c r="H105" s="327"/>
      <c r="I105" s="327"/>
      <c r="J105" s="327"/>
      <c r="K105" s="327"/>
      <c r="L105" s="327"/>
      <c r="M105" s="327"/>
      <c r="N105" s="327"/>
      <c r="O105" s="327"/>
      <c r="P105" s="327"/>
      <c r="Q105" s="327"/>
      <c r="R105" s="327"/>
      <c r="S105" s="327"/>
      <c r="T105" s="183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5"/>
      <c r="AG105" s="174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  <c r="AS105" s="175"/>
      <c r="AT105" s="175"/>
      <c r="AU105" s="175"/>
      <c r="AV105" s="175"/>
      <c r="AW105" s="175"/>
      <c r="AX105" s="175"/>
      <c r="AY105" s="175"/>
      <c r="AZ105" s="175"/>
      <c r="BA105" s="175"/>
      <c r="BB105" s="175"/>
      <c r="BC105" s="176"/>
      <c r="BD105" s="339"/>
      <c r="BE105" s="339"/>
      <c r="BF105" s="339"/>
      <c r="BG105" s="339"/>
      <c r="BH105" s="339"/>
      <c r="BI105" s="339"/>
      <c r="BJ105" s="339"/>
      <c r="BK105" s="339"/>
      <c r="BL105" s="339"/>
      <c r="BM105" s="339"/>
      <c r="BN105" s="339"/>
      <c r="BO105" s="339"/>
      <c r="BP105" s="339"/>
      <c r="BQ105" s="339"/>
      <c r="BR105" s="339"/>
      <c r="BS105" s="339"/>
      <c r="BT105" s="339"/>
      <c r="BU105" s="339"/>
      <c r="BV105" s="339"/>
      <c r="BW105" s="339"/>
      <c r="BX105" s="174"/>
      <c r="BY105" s="175"/>
      <c r="BZ105" s="175"/>
      <c r="CA105" s="175"/>
      <c r="CB105" s="175"/>
      <c r="CC105" s="175"/>
      <c r="CD105" s="175"/>
      <c r="CE105" s="175"/>
      <c r="CF105" s="175"/>
      <c r="CG105" s="176"/>
      <c r="CX105" s="338"/>
      <c r="CY105" s="55" t="s">
        <v>163</v>
      </c>
      <c r="CZ105" s="56" t="s">
        <v>178</v>
      </c>
      <c r="DA105" s="56" t="s">
        <v>26</v>
      </c>
      <c r="DB105" s="56" t="s">
        <v>155</v>
      </c>
      <c r="DC105" s="56" t="s">
        <v>155</v>
      </c>
      <c r="DD105" s="56" t="s">
        <v>155</v>
      </c>
    </row>
    <row r="106" spans="2:116" ht="8.1" customHeight="1" x14ac:dyDescent="0.15">
      <c r="B106" s="190"/>
      <c r="C106" s="190"/>
      <c r="D106" s="190"/>
      <c r="E106" s="327" t="str">
        <f>(IF(OR($B106="■番号■",$B106=""),"",VLOOKUP($B106,$CY100:$CZ107,2,FALSE)))</f>
        <v/>
      </c>
      <c r="F106" s="327"/>
      <c r="G106" s="327"/>
      <c r="H106" s="327"/>
      <c r="I106" s="327"/>
      <c r="J106" s="327"/>
      <c r="K106" s="327"/>
      <c r="L106" s="327"/>
      <c r="M106" s="327"/>
      <c r="N106" s="327"/>
      <c r="O106" s="327"/>
      <c r="P106" s="327"/>
      <c r="Q106" s="327"/>
      <c r="R106" s="327"/>
      <c r="S106" s="327"/>
      <c r="T106" s="114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6"/>
      <c r="AG106" s="114"/>
      <c r="AH106" s="172"/>
      <c r="AI106" s="172"/>
      <c r="AJ106" s="172"/>
      <c r="AK106" s="172"/>
      <c r="AL106" s="172"/>
      <c r="AM106" s="172"/>
      <c r="AN106" s="172"/>
      <c r="AO106" s="172"/>
      <c r="AP106" s="172"/>
      <c r="AQ106" s="172"/>
      <c r="AR106" s="172"/>
      <c r="AS106" s="172"/>
      <c r="AT106" s="172"/>
      <c r="AU106" s="172"/>
      <c r="AV106" s="172"/>
      <c r="AW106" s="172"/>
      <c r="AX106" s="172"/>
      <c r="AY106" s="172"/>
      <c r="AZ106" s="172"/>
      <c r="BA106" s="172"/>
      <c r="BB106" s="172"/>
      <c r="BC106" s="173"/>
      <c r="BD106" s="120"/>
      <c r="BE106" s="120"/>
      <c r="BF106" s="120"/>
      <c r="BG106" s="120"/>
      <c r="BH106" s="120"/>
      <c r="BI106" s="120"/>
      <c r="BJ106" s="120"/>
      <c r="BK106" s="120"/>
      <c r="BL106" s="120"/>
      <c r="BM106" s="120"/>
      <c r="BN106" s="120"/>
      <c r="BO106" s="120"/>
      <c r="BP106" s="120"/>
      <c r="BQ106" s="120"/>
      <c r="BR106" s="120"/>
      <c r="BS106" s="120"/>
      <c r="BT106" s="120"/>
      <c r="BU106" s="120"/>
      <c r="BV106" s="120"/>
      <c r="BW106" s="120"/>
      <c r="BX106" s="114"/>
      <c r="BY106" s="172"/>
      <c r="BZ106" s="172"/>
      <c r="CA106" s="172"/>
      <c r="CB106" s="172"/>
      <c r="CC106" s="172"/>
      <c r="CD106" s="172"/>
      <c r="CE106" s="172"/>
      <c r="CF106" s="172"/>
      <c r="CG106" s="173"/>
      <c r="CX106" s="337">
        <v>4</v>
      </c>
      <c r="CY106" s="55" t="s">
        <v>164</v>
      </c>
      <c r="CZ106" s="56" t="s">
        <v>159</v>
      </c>
      <c r="DA106" s="56" t="s">
        <v>165</v>
      </c>
      <c r="DB106" s="56" t="s">
        <v>155</v>
      </c>
      <c r="DC106" s="56" t="s">
        <v>155</v>
      </c>
      <c r="DD106" s="56" t="s">
        <v>155</v>
      </c>
    </row>
    <row r="107" spans="2:116" ht="8.1" customHeight="1" x14ac:dyDescent="0.15">
      <c r="B107" s="190"/>
      <c r="C107" s="190"/>
      <c r="D107" s="190"/>
      <c r="E107" s="327"/>
      <c r="F107" s="327"/>
      <c r="G107" s="327"/>
      <c r="H107" s="327"/>
      <c r="I107" s="327"/>
      <c r="J107" s="327"/>
      <c r="K107" s="327"/>
      <c r="L107" s="327"/>
      <c r="M107" s="327"/>
      <c r="N107" s="327"/>
      <c r="O107" s="327"/>
      <c r="P107" s="327"/>
      <c r="Q107" s="327"/>
      <c r="R107" s="327"/>
      <c r="S107" s="327"/>
      <c r="T107" s="183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5"/>
      <c r="AG107" s="174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5"/>
      <c r="AS107" s="175"/>
      <c r="AT107" s="175"/>
      <c r="AU107" s="175"/>
      <c r="AV107" s="175"/>
      <c r="AW107" s="175"/>
      <c r="AX107" s="175"/>
      <c r="AY107" s="175"/>
      <c r="AZ107" s="175"/>
      <c r="BA107" s="175"/>
      <c r="BB107" s="175"/>
      <c r="BC107" s="176"/>
      <c r="BD107" s="339"/>
      <c r="BE107" s="339"/>
      <c r="BF107" s="339"/>
      <c r="BG107" s="339"/>
      <c r="BH107" s="339"/>
      <c r="BI107" s="339"/>
      <c r="BJ107" s="339"/>
      <c r="BK107" s="339"/>
      <c r="BL107" s="339"/>
      <c r="BM107" s="339"/>
      <c r="BN107" s="339"/>
      <c r="BO107" s="339"/>
      <c r="BP107" s="339"/>
      <c r="BQ107" s="339"/>
      <c r="BR107" s="339"/>
      <c r="BS107" s="339"/>
      <c r="BT107" s="339"/>
      <c r="BU107" s="339"/>
      <c r="BV107" s="339"/>
      <c r="BW107" s="339"/>
      <c r="BX107" s="174"/>
      <c r="BY107" s="175"/>
      <c r="BZ107" s="175"/>
      <c r="CA107" s="175"/>
      <c r="CB107" s="175"/>
      <c r="CC107" s="175"/>
      <c r="CD107" s="175"/>
      <c r="CE107" s="175"/>
      <c r="CF107" s="175"/>
      <c r="CG107" s="176"/>
      <c r="CX107" s="338"/>
      <c r="CY107" s="55" t="s">
        <v>166</v>
      </c>
      <c r="CZ107" s="56" t="s">
        <v>179</v>
      </c>
      <c r="DA107" s="56" t="s">
        <v>175</v>
      </c>
      <c r="DB107" s="56" t="s">
        <v>157</v>
      </c>
      <c r="DC107" s="56" t="s">
        <v>155</v>
      </c>
      <c r="DD107" s="56" t="s">
        <v>155</v>
      </c>
    </row>
    <row r="108" spans="2:116" ht="8.1" customHeight="1" x14ac:dyDescent="0.15">
      <c r="B108" s="190"/>
      <c r="C108" s="190"/>
      <c r="D108" s="190"/>
      <c r="E108" s="327" t="str">
        <f>(IF(OR($B108="■番号■",$B108=""),"",VLOOKUP($B108,$CY100:$CZ107,2,FALSE)))</f>
        <v/>
      </c>
      <c r="F108" s="327"/>
      <c r="G108" s="327"/>
      <c r="H108" s="327"/>
      <c r="I108" s="327"/>
      <c r="J108" s="327"/>
      <c r="K108" s="327"/>
      <c r="L108" s="327"/>
      <c r="M108" s="327"/>
      <c r="N108" s="327"/>
      <c r="O108" s="327"/>
      <c r="P108" s="327"/>
      <c r="Q108" s="327"/>
      <c r="R108" s="327"/>
      <c r="S108" s="327"/>
      <c r="T108" s="114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6"/>
      <c r="AG108" s="114"/>
      <c r="AH108" s="172"/>
      <c r="AI108" s="172"/>
      <c r="AJ108" s="172"/>
      <c r="AK108" s="172"/>
      <c r="AL108" s="172"/>
      <c r="AM108" s="172"/>
      <c r="AN108" s="172"/>
      <c r="AO108" s="172"/>
      <c r="AP108" s="172"/>
      <c r="AQ108" s="172"/>
      <c r="AR108" s="172"/>
      <c r="AS108" s="172"/>
      <c r="AT108" s="172"/>
      <c r="AU108" s="172"/>
      <c r="AV108" s="172"/>
      <c r="AW108" s="172"/>
      <c r="AX108" s="172"/>
      <c r="AY108" s="172"/>
      <c r="AZ108" s="172"/>
      <c r="BA108" s="172"/>
      <c r="BB108" s="172"/>
      <c r="BC108" s="173"/>
      <c r="BD108" s="120"/>
      <c r="BE108" s="120"/>
      <c r="BF108" s="120"/>
      <c r="BG108" s="120"/>
      <c r="BH108" s="120"/>
      <c r="BI108" s="120"/>
      <c r="BJ108" s="120"/>
      <c r="BK108" s="120"/>
      <c r="BL108" s="120"/>
      <c r="BM108" s="120"/>
      <c r="BN108" s="120"/>
      <c r="BO108" s="120"/>
      <c r="BP108" s="120"/>
      <c r="BQ108" s="120"/>
      <c r="BR108" s="120"/>
      <c r="BS108" s="120"/>
      <c r="BT108" s="120"/>
      <c r="BU108" s="120"/>
      <c r="BV108" s="120"/>
      <c r="BW108" s="120"/>
      <c r="BX108" s="114"/>
      <c r="BY108" s="172"/>
      <c r="BZ108" s="172"/>
      <c r="CA108" s="172"/>
      <c r="CB108" s="172"/>
      <c r="CC108" s="172"/>
      <c r="CD108" s="172"/>
      <c r="CE108" s="172"/>
      <c r="CF108" s="172"/>
      <c r="CG108" s="173"/>
      <c r="CX108" s="337">
        <v>5</v>
      </c>
      <c r="CY108" s="54"/>
      <c r="CZ108" s="53"/>
      <c r="DA108" s="53"/>
      <c r="DB108" s="53"/>
      <c r="DC108" s="53"/>
      <c r="DD108" s="53"/>
    </row>
    <row r="109" spans="2:116" ht="8.1" customHeight="1" x14ac:dyDescent="0.15">
      <c r="B109" s="190"/>
      <c r="C109" s="190"/>
      <c r="D109" s="190"/>
      <c r="E109" s="327"/>
      <c r="F109" s="327"/>
      <c r="G109" s="327"/>
      <c r="H109" s="327"/>
      <c r="I109" s="327"/>
      <c r="J109" s="327"/>
      <c r="K109" s="327"/>
      <c r="L109" s="327"/>
      <c r="M109" s="327"/>
      <c r="N109" s="327"/>
      <c r="O109" s="327"/>
      <c r="P109" s="327"/>
      <c r="Q109" s="327"/>
      <c r="R109" s="327"/>
      <c r="S109" s="327"/>
      <c r="T109" s="183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5"/>
      <c r="AG109" s="174"/>
      <c r="AH109" s="175"/>
      <c r="AI109" s="175"/>
      <c r="AJ109" s="175"/>
      <c r="AK109" s="175"/>
      <c r="AL109" s="175"/>
      <c r="AM109" s="175"/>
      <c r="AN109" s="175"/>
      <c r="AO109" s="175"/>
      <c r="AP109" s="175"/>
      <c r="AQ109" s="175"/>
      <c r="AR109" s="175"/>
      <c r="AS109" s="175"/>
      <c r="AT109" s="175"/>
      <c r="AU109" s="175"/>
      <c r="AV109" s="175"/>
      <c r="AW109" s="175"/>
      <c r="AX109" s="175"/>
      <c r="AY109" s="175"/>
      <c r="AZ109" s="175"/>
      <c r="BA109" s="175"/>
      <c r="BB109" s="175"/>
      <c r="BC109" s="176"/>
      <c r="BD109" s="339"/>
      <c r="BE109" s="339"/>
      <c r="BF109" s="339"/>
      <c r="BG109" s="339"/>
      <c r="BH109" s="339"/>
      <c r="BI109" s="339"/>
      <c r="BJ109" s="339"/>
      <c r="BK109" s="339"/>
      <c r="BL109" s="339"/>
      <c r="BM109" s="339"/>
      <c r="BN109" s="339"/>
      <c r="BO109" s="339"/>
      <c r="BP109" s="339"/>
      <c r="BQ109" s="339"/>
      <c r="BR109" s="339"/>
      <c r="BS109" s="339"/>
      <c r="BT109" s="339"/>
      <c r="BU109" s="339"/>
      <c r="BV109" s="339"/>
      <c r="BW109" s="339"/>
      <c r="BX109" s="174"/>
      <c r="BY109" s="175"/>
      <c r="BZ109" s="175"/>
      <c r="CA109" s="175"/>
      <c r="CB109" s="175"/>
      <c r="CC109" s="175"/>
      <c r="CD109" s="175"/>
      <c r="CE109" s="175"/>
      <c r="CF109" s="175"/>
      <c r="CG109" s="176"/>
      <c r="CX109" s="338"/>
      <c r="CY109" s="56" t="s">
        <v>167</v>
      </c>
      <c r="CZ109" s="56" t="s">
        <v>168</v>
      </c>
      <c r="DA109" s="56" t="s">
        <v>180</v>
      </c>
      <c r="DB109" s="56" t="s">
        <v>181</v>
      </c>
      <c r="DC109" s="56" t="s">
        <v>182</v>
      </c>
      <c r="DD109" s="53"/>
    </row>
    <row r="110" spans="2:116" ht="5.0999999999999996" customHeight="1" x14ac:dyDescent="0.15"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  <c r="BY110" s="47"/>
      <c r="BZ110" s="47"/>
      <c r="CA110" s="47"/>
      <c r="CB110" s="47"/>
      <c r="CC110" s="47"/>
      <c r="CD110" s="47"/>
      <c r="CE110" s="47"/>
      <c r="CF110" s="47"/>
      <c r="CG110" s="47"/>
      <c r="CX110" s="52"/>
      <c r="CY110" s="56"/>
      <c r="CZ110" s="56"/>
      <c r="DA110" s="56"/>
      <c r="DB110" s="56"/>
      <c r="DC110" s="56"/>
      <c r="DD110" s="53"/>
    </row>
    <row r="111" spans="2:116" ht="5.0999999999999996" customHeight="1" x14ac:dyDescent="0.15"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47"/>
      <c r="BZ111" s="47"/>
      <c r="CA111" s="47"/>
      <c r="CB111" s="47"/>
      <c r="CC111" s="47"/>
      <c r="CD111" s="47"/>
      <c r="CE111" s="47"/>
      <c r="CF111" s="47"/>
      <c r="CG111" s="47"/>
      <c r="CX111" s="65"/>
      <c r="CY111" s="56" t="str">
        <f>IFERROR(IF(VLOOKUP($B100,CY100:DD107,3,0)="なし","",VLOOKUP($B100,CY100:DD107,3,0)),"")</f>
        <v/>
      </c>
      <c r="CZ111" s="56" t="str">
        <f>IFERROR(IF(VLOOKUP($B102,CY100:DD107,3,0)="なし","",VLOOKUP($B102,CY100:DD107,3,0)),"")</f>
        <v/>
      </c>
      <c r="DA111" s="56" t="str">
        <f>IFERROR(IF(VLOOKUP($B104,CY100:DD107,3,0)="なし","",VLOOKUP($B104,CY100:DD107,3,0)),"")</f>
        <v/>
      </c>
      <c r="DB111" s="56" t="str">
        <f>IFERROR(IF(VLOOKUP($B106,CY100:DD107,3,0)="なし","",VLOOKUP($B106,CY100:DD107,3,0)),"")</f>
        <v/>
      </c>
      <c r="DC111" s="56" t="str">
        <f>IFERROR(IF(VLOOKUP($B108,CY100:DD107,3,0)="なし","",VLOOKUP($B108,CY100:DD107,3,0)),"")</f>
        <v/>
      </c>
      <c r="DD111" s="53"/>
    </row>
    <row r="112" spans="2:116" ht="5.0999999999999996" customHeight="1" x14ac:dyDescent="0.15"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47"/>
      <c r="BZ112" s="47"/>
      <c r="CA112" s="47"/>
      <c r="CB112" s="47"/>
      <c r="CC112" s="47"/>
      <c r="CD112" s="47"/>
      <c r="CE112" s="47"/>
      <c r="CF112" s="47"/>
      <c r="CG112" s="47"/>
      <c r="CX112" s="54"/>
      <c r="CY112" s="56" t="str">
        <f>IFERROR(IF(VLOOKUP($B100,CY100:DD107,4,0)="なし","",VLOOKUP($B100,CY100:DD107,4,0)),"")</f>
        <v/>
      </c>
      <c r="CZ112" s="56" t="str">
        <f>IFERROR(IF(VLOOKUP($B102,CY100:DD107,4,0)="なし","",VLOOKUP($B102,CY100:DD107,4,0)),"")</f>
        <v/>
      </c>
      <c r="DA112" s="56" t="str">
        <f>IFERROR(IF(VLOOKUP($B104,CY100:DD107,4,0)="なし","",VLOOKUP($B104,CY100:DD107,4,0)),"")</f>
        <v/>
      </c>
      <c r="DB112" s="56" t="str">
        <f>IFERROR(IF(VLOOKUP($B106,CY100:DD107,4,0)="なし","",VLOOKUP($B106,CY100:DD107,4,0)),"")</f>
        <v/>
      </c>
      <c r="DC112" s="56" t="str">
        <f>IFERROR(IF(VLOOKUP($B108,CY100:DD107,4,0)="なし","",VLOOKUP($B108,CY100:DD107,4,0)),"")</f>
        <v/>
      </c>
      <c r="DD112" s="53"/>
    </row>
    <row r="113" spans="2:160" ht="5.0999999999999996" customHeight="1" x14ac:dyDescent="0.15"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X113" s="54"/>
      <c r="CY113" s="56" t="str">
        <f>IFERROR(IF(VLOOKUP($B100,CY100:DD107,5,0)="なし","",VLOOKUP($B100,CY100:DD107,5,0)),"")</f>
        <v/>
      </c>
      <c r="CZ113" s="56" t="str">
        <f>IFERROR(IF(VLOOKUP($B102,CY100:DD107,5,0)="なし","",VLOOKUP($B102,CY100:DD107,5,0)),"")</f>
        <v/>
      </c>
      <c r="DA113" s="56" t="str">
        <f>IFERROR(IF(VLOOKUP($B104,CY100:DD107,5,0)="なし","",VLOOKUP($B104,CY100:DD107,5,0)),"")</f>
        <v/>
      </c>
      <c r="DB113" s="56" t="str">
        <f>IFERROR(IF(VLOOKUP($B106,CY100:DD107,5,0)="なし","",VLOOKUP($B106,CY100:DD107,5,0)),"")</f>
        <v/>
      </c>
      <c r="DC113" s="56" t="str">
        <f>IFERROR(IF(VLOOKUP($B108,CY100:DD107,5,0)="なし","",VLOOKUP($B108,CY100:DD107,5,0)),"")</f>
        <v/>
      </c>
      <c r="DD113" s="51"/>
    </row>
    <row r="114" spans="2:160" ht="5.0999999999999996" customHeight="1" x14ac:dyDescent="0.15">
      <c r="B114" s="47"/>
      <c r="C114" s="47"/>
      <c r="D114" s="47"/>
      <c r="E114" s="47"/>
      <c r="F114" s="47"/>
      <c r="G114" s="47"/>
      <c r="H114" s="47"/>
      <c r="I114" s="47"/>
      <c r="J114" s="11"/>
      <c r="K114" s="11"/>
      <c r="L114" s="11"/>
      <c r="M114" s="11"/>
      <c r="N114" s="11"/>
      <c r="O114" s="47"/>
      <c r="P114" s="47"/>
      <c r="Q114" s="47"/>
      <c r="R114" s="47"/>
      <c r="S114" s="11"/>
      <c r="T114" s="11"/>
      <c r="U114" s="11"/>
      <c r="V114" s="47"/>
      <c r="W114" s="11"/>
      <c r="X114" s="11"/>
      <c r="Y114" s="11"/>
      <c r="Z114" s="11"/>
      <c r="AA114" s="11"/>
      <c r="AB114" s="11"/>
      <c r="AC114" s="47"/>
      <c r="AD114" s="47"/>
      <c r="AE114" s="11"/>
      <c r="AF114" s="11"/>
      <c r="AG114" s="11"/>
      <c r="AH114" s="11"/>
      <c r="AI114" s="11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/>
      <c r="BX114" s="47"/>
      <c r="BY114" s="47"/>
      <c r="BZ114" s="47"/>
      <c r="CA114" s="47"/>
      <c r="CB114" s="47"/>
      <c r="CC114" s="47"/>
      <c r="CD114" s="47"/>
      <c r="CE114" s="47"/>
      <c r="CF114" s="47"/>
      <c r="CG114" s="47"/>
      <c r="CH114" s="47"/>
      <c r="CI114" s="47"/>
      <c r="CJ114" s="47"/>
      <c r="CK114" s="47"/>
      <c r="CL114" s="47"/>
      <c r="CM114" s="47"/>
      <c r="CN114" s="47"/>
      <c r="CO114" s="47"/>
      <c r="CP114" s="47"/>
      <c r="CX114" s="54"/>
      <c r="CY114" s="56" t="str">
        <f>IFERROR(IF(VLOOKUP($B100,CY100:DD107,6,0)="なし","",VLOOKUP($B100,CY100:DD107,6,0)),"")</f>
        <v/>
      </c>
      <c r="CZ114" s="56" t="str">
        <f>IFERROR(IF(VLOOKUP($B102,CY100:DD107,6,0)="なし","",VLOOKUP($B102,CY100:DD107,6,0)),"")</f>
        <v/>
      </c>
      <c r="DA114" s="56" t="str">
        <f>IFERROR(IF(VLOOKUP($B104,CY100:DD107,6,0)="なし","",VLOOKUP($B104,CY100:DD107,6,0)),"")</f>
        <v/>
      </c>
      <c r="DB114" s="56" t="str">
        <f>IFERROR(IF(VLOOKUP($B106,CY100:DD107,6,0)="なし","",VLOOKUP($B106,CY100:DD107,6,0)),"")</f>
        <v/>
      </c>
      <c r="DC114" s="56" t="str">
        <f>IFERROR(IF(VLOOKUP($B108,CY100:DD107,6,0)="なし","",VLOOKUP($B108,CY100:DD107,6,0)),"")</f>
        <v/>
      </c>
      <c r="DD114" s="51"/>
    </row>
    <row r="115" spans="2:160" ht="5.0999999999999996" customHeight="1" x14ac:dyDescent="0.2">
      <c r="CX115" s="50"/>
      <c r="CY115" s="50"/>
      <c r="CZ115" s="51"/>
      <c r="DA115" s="51"/>
      <c r="DB115" s="51"/>
      <c r="DC115" s="51"/>
      <c r="DD115" s="51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  <c r="FA115" s="9"/>
      <c r="FB115" s="9"/>
      <c r="FC115" s="9"/>
      <c r="FD115" s="9"/>
    </row>
    <row r="116" spans="2:160" ht="5.0999999999999996" hidden="1" customHeight="1" x14ac:dyDescent="0.15"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</row>
    <row r="117" spans="2:160" ht="5.0999999999999996" hidden="1" customHeight="1" x14ac:dyDescent="0.15"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</row>
    <row r="118" spans="2:160" ht="5.0999999999999996" hidden="1" customHeight="1" x14ac:dyDescent="0.15"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</row>
    <row r="119" spans="2:160" ht="5.0999999999999996" hidden="1" customHeight="1" x14ac:dyDescent="0.15"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</row>
    <row r="120" spans="2:160" ht="5.0999999999999996" hidden="1" customHeight="1" x14ac:dyDescent="0.15"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</row>
    <row r="121" spans="2:160" ht="5.0999999999999996" hidden="1" customHeight="1" x14ac:dyDescent="0.15"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11"/>
      <c r="T121" s="11"/>
      <c r="U121" s="11"/>
      <c r="V121" s="47"/>
      <c r="W121" s="11"/>
      <c r="X121" s="11"/>
      <c r="Y121" s="11"/>
      <c r="Z121" s="11"/>
      <c r="AA121" s="11"/>
      <c r="AB121" s="11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  <c r="BY121" s="47"/>
      <c r="BZ121" s="47"/>
      <c r="CA121" s="47"/>
      <c r="CB121" s="47"/>
      <c r="CC121" s="47"/>
      <c r="CD121" s="47"/>
      <c r="CE121" s="47"/>
      <c r="CF121" s="47"/>
      <c r="CG121" s="47"/>
      <c r="CH121" s="47"/>
      <c r="CI121" s="47"/>
      <c r="CJ121" s="47"/>
      <c r="CK121" s="47"/>
      <c r="CL121" s="47"/>
      <c r="CM121" s="47"/>
      <c r="CN121" s="47"/>
      <c r="CO121" s="47"/>
      <c r="CP121" s="47"/>
    </row>
    <row r="122" spans="2:160" ht="5.0999999999999996" hidden="1" customHeight="1" x14ac:dyDescent="0.15"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11"/>
      <c r="T122" s="11"/>
      <c r="U122" s="11"/>
      <c r="V122" s="47"/>
      <c r="W122" s="11"/>
      <c r="X122" s="11"/>
      <c r="Y122" s="11"/>
      <c r="Z122" s="11"/>
      <c r="AA122" s="11"/>
      <c r="AB122" s="11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47"/>
      <c r="CN122" s="47"/>
      <c r="CO122" s="47"/>
      <c r="CP122" s="47"/>
    </row>
    <row r="123" spans="2:160" ht="5.0999999999999996" hidden="1" customHeight="1" x14ac:dyDescent="0.15"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11"/>
      <c r="T123" s="11"/>
      <c r="U123" s="11"/>
      <c r="V123" s="47"/>
      <c r="W123" s="11"/>
      <c r="X123" s="11"/>
      <c r="Y123" s="11"/>
      <c r="Z123" s="11"/>
      <c r="AA123" s="11"/>
      <c r="AB123" s="11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7"/>
      <c r="BX123" s="47"/>
      <c r="BY123" s="47"/>
      <c r="BZ123" s="47"/>
      <c r="CA123" s="47"/>
      <c r="CB123" s="47"/>
      <c r="CC123" s="47"/>
      <c r="CD123" s="47"/>
      <c r="CE123" s="47"/>
      <c r="CF123" s="47"/>
      <c r="CG123" s="47"/>
      <c r="CH123" s="47"/>
      <c r="CI123" s="47"/>
      <c r="CJ123" s="47"/>
      <c r="CK123" s="47"/>
      <c r="CL123" s="47"/>
      <c r="CM123" s="47"/>
      <c r="CN123" s="47"/>
      <c r="CO123" s="47"/>
      <c r="CP123" s="47"/>
    </row>
    <row r="124" spans="2:160" ht="5.0999999999999996" hidden="1" customHeight="1" x14ac:dyDescent="0.15"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11"/>
      <c r="T124" s="11"/>
      <c r="U124" s="11"/>
      <c r="V124" s="47"/>
      <c r="W124" s="11"/>
      <c r="X124" s="11"/>
      <c r="Y124" s="11"/>
      <c r="Z124" s="11"/>
      <c r="AA124" s="11"/>
      <c r="AB124" s="11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47"/>
      <c r="BZ124" s="47"/>
      <c r="CA124" s="47"/>
      <c r="CB124" s="47"/>
      <c r="CC124" s="47"/>
      <c r="CD124" s="47"/>
      <c r="CE124" s="47"/>
      <c r="CF124" s="47"/>
      <c r="CG124" s="47"/>
      <c r="CH124" s="47"/>
      <c r="CI124" s="47"/>
      <c r="CJ124" s="47"/>
      <c r="CK124" s="47"/>
      <c r="CL124" s="47"/>
      <c r="CM124" s="47"/>
      <c r="CN124" s="47"/>
      <c r="CO124" s="47"/>
      <c r="CP124" s="47"/>
    </row>
    <row r="125" spans="2:160" ht="5.0999999999999996" hidden="1" customHeight="1" x14ac:dyDescent="0.15"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11"/>
      <c r="T125" s="11"/>
      <c r="U125" s="11"/>
      <c r="V125" s="47"/>
      <c r="W125" s="11"/>
      <c r="X125" s="11"/>
      <c r="Y125" s="11"/>
      <c r="Z125" s="11"/>
      <c r="AA125" s="11"/>
      <c r="AB125" s="11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7"/>
      <c r="BX125" s="47"/>
      <c r="BY125" s="47"/>
      <c r="BZ125" s="47"/>
      <c r="CA125" s="47"/>
      <c r="CB125" s="47"/>
      <c r="CC125" s="47"/>
      <c r="CD125" s="47"/>
      <c r="CE125" s="47"/>
      <c r="CF125" s="47"/>
      <c r="CG125" s="47"/>
      <c r="CH125" s="47"/>
      <c r="CI125" s="47"/>
      <c r="CJ125" s="47"/>
      <c r="CK125" s="47"/>
      <c r="CL125" s="47"/>
      <c r="CM125" s="47"/>
      <c r="CN125" s="47"/>
      <c r="CO125" s="47"/>
      <c r="CP125" s="47"/>
    </row>
    <row r="126" spans="2:160" ht="5.0999999999999996" hidden="1" customHeight="1" x14ac:dyDescent="0.15"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11"/>
      <c r="T126" s="11"/>
      <c r="U126" s="11"/>
      <c r="V126" s="47"/>
      <c r="W126" s="11"/>
      <c r="X126" s="11"/>
      <c r="Y126" s="11"/>
      <c r="Z126" s="11"/>
      <c r="AA126" s="11"/>
      <c r="AB126" s="11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47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  <c r="BT126" s="47"/>
      <c r="BU126" s="47"/>
      <c r="BV126" s="47"/>
      <c r="BW126" s="47"/>
      <c r="BX126" s="47"/>
      <c r="BY126" s="47"/>
      <c r="BZ126" s="47"/>
      <c r="CA126" s="47"/>
      <c r="CB126" s="47"/>
      <c r="CC126" s="47"/>
      <c r="CD126" s="47"/>
      <c r="CE126" s="47"/>
      <c r="CF126" s="47"/>
      <c r="CG126" s="47"/>
      <c r="CH126" s="47"/>
      <c r="CI126" s="47"/>
      <c r="CJ126" s="47"/>
      <c r="CK126" s="47"/>
      <c r="CL126" s="47"/>
      <c r="CM126" s="47"/>
      <c r="CN126" s="47"/>
      <c r="CO126" s="47"/>
      <c r="CP126" s="47"/>
    </row>
    <row r="127" spans="2:160" ht="5.0999999999999996" hidden="1" customHeight="1" x14ac:dyDescent="0.15"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11"/>
      <c r="T127" s="11"/>
      <c r="U127" s="11"/>
      <c r="V127" s="47"/>
      <c r="W127" s="11"/>
      <c r="X127" s="11"/>
      <c r="Y127" s="11"/>
      <c r="Z127" s="11"/>
      <c r="AA127" s="11"/>
      <c r="AB127" s="11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47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  <c r="BT127" s="47"/>
      <c r="BU127" s="47"/>
      <c r="BV127" s="47"/>
      <c r="BW127" s="47"/>
      <c r="BX127" s="47"/>
      <c r="BY127" s="47"/>
      <c r="BZ127" s="47"/>
      <c r="CA127" s="47"/>
      <c r="CB127" s="47"/>
      <c r="CC127" s="47"/>
      <c r="CD127" s="47"/>
      <c r="CE127" s="47"/>
      <c r="CF127" s="47"/>
      <c r="CG127" s="47"/>
      <c r="CH127" s="47"/>
      <c r="CI127" s="47"/>
      <c r="CJ127" s="47"/>
      <c r="CK127" s="47"/>
      <c r="CL127" s="47"/>
      <c r="CM127" s="47"/>
      <c r="CN127" s="47"/>
      <c r="CO127" s="47"/>
      <c r="CP127" s="47"/>
    </row>
    <row r="128" spans="2:160" ht="5.0999999999999996" hidden="1" customHeight="1" x14ac:dyDescent="0.15"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11"/>
      <c r="T128" s="11"/>
      <c r="U128" s="11"/>
      <c r="V128" s="47"/>
      <c r="W128" s="11"/>
      <c r="X128" s="11"/>
      <c r="Y128" s="11"/>
      <c r="Z128" s="11"/>
      <c r="AA128" s="11"/>
      <c r="AB128" s="11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7"/>
      <c r="BU128" s="47"/>
      <c r="BV128" s="47"/>
      <c r="BW128" s="47"/>
      <c r="BX128" s="47"/>
      <c r="BY128" s="47"/>
      <c r="BZ128" s="47"/>
      <c r="CA128" s="47"/>
      <c r="CB128" s="47"/>
      <c r="CC128" s="47"/>
      <c r="CD128" s="47"/>
      <c r="CE128" s="47"/>
      <c r="CF128" s="47"/>
      <c r="CG128" s="47"/>
      <c r="CH128" s="47"/>
      <c r="CI128" s="47"/>
      <c r="CJ128" s="47"/>
      <c r="CK128" s="47"/>
      <c r="CL128" s="47"/>
      <c r="CM128" s="47"/>
      <c r="CN128" s="47"/>
      <c r="CO128" s="47"/>
      <c r="CP128" s="47"/>
    </row>
    <row r="129" spans="2:94" ht="5.0999999999999996" hidden="1" customHeight="1" x14ac:dyDescent="0.15"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11"/>
      <c r="T129" s="11"/>
      <c r="U129" s="11"/>
      <c r="V129" s="47"/>
      <c r="W129" s="11"/>
      <c r="X129" s="11"/>
      <c r="Y129" s="11"/>
      <c r="Z129" s="11"/>
      <c r="AA129" s="11"/>
      <c r="AB129" s="11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47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47"/>
      <c r="CN129" s="47"/>
      <c r="CO129" s="47"/>
      <c r="CP129" s="47"/>
    </row>
    <row r="130" spans="2:94" ht="5.0999999999999996" hidden="1" customHeight="1" x14ac:dyDescent="0.15"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11"/>
      <c r="T130" s="11"/>
      <c r="U130" s="11"/>
      <c r="V130" s="47"/>
      <c r="W130" s="11"/>
      <c r="X130" s="11"/>
      <c r="Y130" s="11"/>
      <c r="Z130" s="11"/>
      <c r="AA130" s="11"/>
      <c r="AB130" s="11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47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47"/>
      <c r="BV130" s="47"/>
      <c r="BW130" s="47"/>
      <c r="BX130" s="47"/>
      <c r="BY130" s="47"/>
      <c r="BZ130" s="47"/>
      <c r="CA130" s="47"/>
      <c r="CB130" s="47"/>
      <c r="CC130" s="47"/>
      <c r="CD130" s="47"/>
      <c r="CE130" s="47"/>
      <c r="CF130" s="47"/>
      <c r="CG130" s="47"/>
      <c r="CH130" s="47"/>
      <c r="CI130" s="47"/>
      <c r="CJ130" s="47"/>
      <c r="CK130" s="47"/>
      <c r="CL130" s="47"/>
      <c r="CM130" s="47"/>
      <c r="CN130" s="47"/>
      <c r="CO130" s="47"/>
      <c r="CP130" s="47"/>
    </row>
    <row r="131" spans="2:94" ht="5.0999999999999996" hidden="1" customHeight="1" x14ac:dyDescent="0.15"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11"/>
      <c r="T131" s="11"/>
      <c r="U131" s="11"/>
      <c r="V131" s="47"/>
      <c r="W131" s="47"/>
      <c r="X131" s="47"/>
      <c r="Y131" s="47"/>
      <c r="Z131" s="11"/>
      <c r="AA131" s="11"/>
      <c r="AB131" s="11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47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  <c r="BT131" s="47"/>
      <c r="BU131" s="47"/>
      <c r="BV131" s="47"/>
      <c r="BW131" s="47"/>
      <c r="BX131" s="47"/>
      <c r="BY131" s="47"/>
      <c r="BZ131" s="47"/>
      <c r="CA131" s="47"/>
      <c r="CB131" s="47"/>
      <c r="CC131" s="47"/>
      <c r="CD131" s="47"/>
      <c r="CE131" s="47"/>
      <c r="CF131" s="47"/>
      <c r="CG131" s="47"/>
      <c r="CH131" s="47"/>
      <c r="CI131" s="47"/>
      <c r="CJ131" s="47"/>
      <c r="CK131" s="47"/>
      <c r="CL131" s="47"/>
      <c r="CM131" s="47"/>
      <c r="CN131" s="47"/>
      <c r="CO131" s="47"/>
      <c r="CP131" s="47"/>
    </row>
    <row r="132" spans="2:94" ht="5.0999999999999996" hidden="1" customHeight="1" x14ac:dyDescent="0.15"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11"/>
      <c r="AA132" s="11"/>
      <c r="AB132" s="11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7"/>
      <c r="BV132" s="47"/>
      <c r="BW132" s="47"/>
      <c r="BX132" s="47"/>
      <c r="BY132" s="47"/>
      <c r="BZ132" s="47"/>
      <c r="CA132" s="47"/>
      <c r="CB132" s="47"/>
      <c r="CC132" s="47"/>
      <c r="CD132" s="47"/>
      <c r="CE132" s="47"/>
      <c r="CF132" s="47"/>
      <c r="CG132" s="47"/>
      <c r="CH132" s="47"/>
      <c r="CI132" s="47"/>
      <c r="CJ132" s="47"/>
      <c r="CK132" s="47"/>
      <c r="CL132" s="47"/>
      <c r="CM132" s="47"/>
      <c r="CN132" s="47"/>
      <c r="CO132" s="47"/>
      <c r="CP132" s="47"/>
    </row>
    <row r="133" spans="2:94" ht="5.0999999999999996" hidden="1" customHeight="1" x14ac:dyDescent="0.15"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11"/>
      <c r="AA133" s="11"/>
      <c r="AB133" s="11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47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  <c r="BV133" s="47"/>
      <c r="BW133" s="47"/>
      <c r="BX133" s="47"/>
      <c r="BY133" s="47"/>
      <c r="BZ133" s="47"/>
      <c r="CA133" s="47"/>
      <c r="CB133" s="47"/>
      <c r="CC133" s="47"/>
      <c r="CD133" s="47"/>
      <c r="CE133" s="47"/>
      <c r="CF133" s="47"/>
      <c r="CG133" s="47"/>
      <c r="CH133" s="47"/>
      <c r="CI133" s="47"/>
      <c r="CJ133" s="47"/>
      <c r="CK133" s="47"/>
      <c r="CL133" s="47"/>
      <c r="CM133" s="47"/>
      <c r="CN133" s="47"/>
      <c r="CO133" s="47"/>
      <c r="CP133" s="47"/>
    </row>
    <row r="134" spans="2:94" ht="5.0999999999999996" hidden="1" customHeight="1" x14ac:dyDescent="0.15"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11"/>
      <c r="AA134" s="11"/>
      <c r="AB134" s="11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/>
      <c r="BU134" s="47"/>
      <c r="BV134" s="47"/>
      <c r="BW134" s="47"/>
      <c r="BX134" s="47"/>
      <c r="BY134" s="47"/>
      <c r="BZ134" s="47"/>
      <c r="CA134" s="47"/>
      <c r="CB134" s="47"/>
      <c r="CC134" s="47"/>
      <c r="CD134" s="47"/>
      <c r="CE134" s="47"/>
      <c r="CF134" s="47"/>
      <c r="CG134" s="47"/>
      <c r="CH134" s="47"/>
      <c r="CI134" s="47"/>
      <c r="CJ134" s="47"/>
      <c r="CK134" s="47"/>
      <c r="CL134" s="47"/>
      <c r="CM134" s="47"/>
      <c r="CN134" s="47"/>
      <c r="CO134" s="47"/>
      <c r="CP134" s="47"/>
    </row>
    <row r="135" spans="2:94" ht="5.0999999999999996" hidden="1" customHeight="1" x14ac:dyDescent="0.15"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11"/>
      <c r="AA135" s="11"/>
      <c r="AB135" s="11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47"/>
      <c r="BJ135" s="47"/>
      <c r="BK135" s="47"/>
      <c r="BL135" s="47"/>
      <c r="BM135" s="47"/>
      <c r="BN135" s="47"/>
      <c r="BO135" s="47"/>
      <c r="BP135" s="47"/>
      <c r="BQ135" s="47"/>
      <c r="BR135" s="47"/>
      <c r="BS135" s="47"/>
      <c r="BT135" s="47"/>
      <c r="BU135" s="47"/>
      <c r="BV135" s="47"/>
      <c r="BW135" s="47"/>
      <c r="BX135" s="47"/>
      <c r="BY135" s="47"/>
      <c r="BZ135" s="47"/>
      <c r="CA135" s="47"/>
      <c r="CB135" s="47"/>
      <c r="CC135" s="47"/>
      <c r="CD135" s="47"/>
      <c r="CE135" s="47"/>
      <c r="CF135" s="47"/>
      <c r="CG135" s="47"/>
      <c r="CH135" s="47"/>
      <c r="CI135" s="47"/>
      <c r="CJ135" s="47"/>
      <c r="CK135" s="47"/>
      <c r="CL135" s="47"/>
      <c r="CM135" s="47"/>
      <c r="CN135" s="47"/>
      <c r="CO135" s="47"/>
      <c r="CP135" s="47"/>
    </row>
    <row r="136" spans="2:94" ht="5.0999999999999996" hidden="1" customHeight="1" x14ac:dyDescent="0.15"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11"/>
      <c r="AA136" s="11"/>
      <c r="AB136" s="11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7"/>
      <c r="BX136" s="47"/>
      <c r="BY136" s="47"/>
      <c r="BZ136" s="47"/>
      <c r="CA136" s="47"/>
      <c r="CB136" s="47"/>
      <c r="CC136" s="47"/>
      <c r="CD136" s="47"/>
      <c r="CE136" s="47"/>
      <c r="CF136" s="47"/>
      <c r="CG136" s="47"/>
      <c r="CH136" s="47"/>
      <c r="CI136" s="47"/>
      <c r="CJ136" s="47"/>
      <c r="CK136" s="47"/>
      <c r="CL136" s="47"/>
      <c r="CM136" s="47"/>
      <c r="CN136" s="47"/>
      <c r="CO136" s="47"/>
      <c r="CP136" s="47"/>
    </row>
    <row r="137" spans="2:94" ht="5.0999999999999996" hidden="1" customHeight="1" x14ac:dyDescent="0.15"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11"/>
      <c r="AA137" s="11"/>
      <c r="AB137" s="11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/>
      <c r="BW137" s="47"/>
      <c r="BX137" s="47"/>
      <c r="BY137" s="47"/>
      <c r="BZ137" s="47"/>
      <c r="CA137" s="47"/>
      <c r="CB137" s="47"/>
      <c r="CC137" s="47"/>
      <c r="CD137" s="47"/>
      <c r="CE137" s="47"/>
      <c r="CF137" s="47"/>
      <c r="CG137" s="47"/>
      <c r="CH137" s="47"/>
      <c r="CI137" s="47"/>
      <c r="CJ137" s="47"/>
      <c r="CK137" s="47"/>
      <c r="CL137" s="47"/>
      <c r="CM137" s="47"/>
      <c r="CN137" s="47"/>
      <c r="CO137" s="47"/>
      <c r="CP137" s="47"/>
    </row>
    <row r="138" spans="2:94" ht="5.0999999999999996" hidden="1" customHeight="1" x14ac:dyDescent="0.15"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11"/>
      <c r="AA138" s="11"/>
      <c r="AB138" s="11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47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  <c r="BT138" s="47"/>
      <c r="BU138" s="47"/>
      <c r="BV138" s="47"/>
      <c r="BW138" s="47"/>
      <c r="BX138" s="47"/>
      <c r="BY138" s="47"/>
      <c r="BZ138" s="47"/>
      <c r="CA138" s="47"/>
      <c r="CB138" s="47"/>
      <c r="CC138" s="47"/>
      <c r="CD138" s="47"/>
      <c r="CE138" s="47"/>
      <c r="CF138" s="47"/>
      <c r="CG138" s="47"/>
      <c r="CH138" s="47"/>
      <c r="CI138" s="47"/>
      <c r="CJ138" s="47"/>
      <c r="CK138" s="47"/>
      <c r="CL138" s="47"/>
      <c r="CM138" s="47"/>
      <c r="CN138" s="47"/>
      <c r="CO138" s="47"/>
      <c r="CP138" s="47"/>
    </row>
    <row r="139" spans="2:94" ht="5.0999999999999996" hidden="1" customHeight="1" x14ac:dyDescent="0.15"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11"/>
      <c r="AA139" s="11"/>
      <c r="AB139" s="11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47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  <c r="BT139" s="47"/>
      <c r="BU139" s="47"/>
      <c r="BV139" s="47"/>
      <c r="BW139" s="47"/>
      <c r="BX139" s="47"/>
      <c r="BY139" s="47"/>
      <c r="BZ139" s="47"/>
      <c r="CA139" s="47"/>
      <c r="CB139" s="47"/>
      <c r="CC139" s="47"/>
      <c r="CD139" s="47"/>
      <c r="CE139" s="47"/>
      <c r="CF139" s="47"/>
      <c r="CG139" s="47"/>
      <c r="CH139" s="47"/>
      <c r="CI139" s="47"/>
      <c r="CJ139" s="47"/>
      <c r="CK139" s="47"/>
      <c r="CL139" s="47"/>
      <c r="CM139" s="47"/>
      <c r="CN139" s="47"/>
      <c r="CO139" s="47"/>
      <c r="CP139" s="47"/>
    </row>
    <row r="140" spans="2:94" ht="5.0999999999999996" hidden="1" customHeight="1" x14ac:dyDescent="0.15"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11"/>
      <c r="AA140" s="11"/>
      <c r="AB140" s="11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  <c r="BH140" s="47"/>
      <c r="BI140" s="47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  <c r="BT140" s="47"/>
      <c r="BU140" s="47"/>
      <c r="BV140" s="47"/>
      <c r="BW140" s="47"/>
      <c r="BX140" s="47"/>
      <c r="BY140" s="47"/>
      <c r="BZ140" s="47"/>
      <c r="CA140" s="47"/>
      <c r="CB140" s="47"/>
      <c r="CC140" s="47"/>
      <c r="CD140" s="47"/>
      <c r="CE140" s="47"/>
      <c r="CF140" s="47"/>
      <c r="CG140" s="47"/>
      <c r="CH140" s="47"/>
      <c r="CI140" s="47"/>
      <c r="CJ140" s="47"/>
      <c r="CK140" s="47"/>
      <c r="CL140" s="47"/>
      <c r="CM140" s="47"/>
      <c r="CN140" s="47"/>
      <c r="CO140" s="47"/>
      <c r="CP140" s="47"/>
    </row>
    <row r="141" spans="2:94" ht="5.0999999999999996" hidden="1" customHeight="1" x14ac:dyDescent="0.15"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11"/>
      <c r="AA141" s="11"/>
      <c r="AB141" s="11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  <c r="BI141" s="47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  <c r="BT141" s="47"/>
      <c r="BU141" s="47"/>
      <c r="BV141" s="47"/>
      <c r="BW141" s="47"/>
      <c r="BX141" s="47"/>
      <c r="BY141" s="47"/>
      <c r="BZ141" s="47"/>
      <c r="CA141" s="47"/>
      <c r="CB141" s="47"/>
      <c r="CC141" s="47"/>
      <c r="CD141" s="47"/>
      <c r="CE141" s="47"/>
      <c r="CF141" s="47"/>
      <c r="CG141" s="47"/>
      <c r="CH141" s="47"/>
      <c r="CI141" s="47"/>
      <c r="CJ141" s="47"/>
      <c r="CK141" s="47"/>
      <c r="CL141" s="47"/>
      <c r="CM141" s="47"/>
      <c r="CN141" s="47"/>
      <c r="CO141" s="47"/>
      <c r="CP141" s="47"/>
    </row>
    <row r="142" spans="2:94" ht="5.0999999999999996" hidden="1" customHeight="1" x14ac:dyDescent="0.15"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11"/>
      <c r="AA142" s="11"/>
      <c r="AB142" s="11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  <c r="BH142" s="47"/>
      <c r="BI142" s="47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  <c r="BT142" s="47"/>
      <c r="BU142" s="47"/>
      <c r="BV142" s="47"/>
      <c r="BW142" s="47"/>
      <c r="BX142" s="47"/>
      <c r="BY142" s="47"/>
      <c r="BZ142" s="47"/>
      <c r="CA142" s="47"/>
      <c r="CB142" s="47"/>
      <c r="CC142" s="47"/>
      <c r="CD142" s="47"/>
      <c r="CE142" s="47"/>
      <c r="CF142" s="47"/>
      <c r="CG142" s="47"/>
      <c r="CH142" s="47"/>
      <c r="CI142" s="47"/>
      <c r="CJ142" s="47"/>
      <c r="CK142" s="47"/>
      <c r="CL142" s="47"/>
      <c r="CM142" s="47"/>
      <c r="CN142" s="47"/>
      <c r="CO142" s="47"/>
      <c r="CP142" s="47"/>
    </row>
    <row r="143" spans="2:94" ht="5.0999999999999996" hidden="1" customHeight="1" x14ac:dyDescent="0.15"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11"/>
      <c r="AA143" s="11"/>
      <c r="AB143" s="11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  <c r="BV143" s="47"/>
      <c r="BW143" s="47"/>
      <c r="BX143" s="47"/>
      <c r="BY143" s="47"/>
      <c r="BZ143" s="47"/>
      <c r="CA143" s="47"/>
      <c r="CB143" s="47"/>
      <c r="CC143" s="47"/>
      <c r="CD143" s="47"/>
      <c r="CE143" s="47"/>
      <c r="CF143" s="47"/>
      <c r="CG143" s="47"/>
      <c r="CH143" s="47"/>
      <c r="CI143" s="47"/>
      <c r="CJ143" s="47"/>
      <c r="CK143" s="47"/>
      <c r="CL143" s="47"/>
      <c r="CM143" s="47"/>
      <c r="CN143" s="47"/>
      <c r="CO143" s="47"/>
      <c r="CP143" s="47"/>
    </row>
    <row r="144" spans="2:94" ht="5.0999999999999996" hidden="1" customHeight="1" x14ac:dyDescent="0.15"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11"/>
      <c r="AA144" s="11"/>
      <c r="AB144" s="11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/>
      <c r="BE144" s="47"/>
      <c r="BF144" s="47"/>
      <c r="BG144" s="47"/>
      <c r="BH144" s="47"/>
      <c r="BI144" s="47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7"/>
      <c r="BV144" s="47"/>
      <c r="BW144" s="47"/>
      <c r="BX144" s="47"/>
      <c r="BY144" s="47"/>
      <c r="BZ144" s="47"/>
      <c r="CA144" s="47"/>
      <c r="CB144" s="47"/>
      <c r="CC144" s="47"/>
      <c r="CD144" s="47"/>
      <c r="CE144" s="47"/>
      <c r="CF144" s="47"/>
      <c r="CG144" s="47"/>
      <c r="CH144" s="47"/>
      <c r="CI144" s="47"/>
      <c r="CJ144" s="47"/>
      <c r="CK144" s="47"/>
      <c r="CL144" s="47"/>
      <c r="CM144" s="47"/>
      <c r="CN144" s="47"/>
      <c r="CO144" s="47"/>
      <c r="CP144" s="47"/>
    </row>
    <row r="145" spans="2:94" ht="5.0999999999999996" hidden="1" customHeight="1" x14ac:dyDescent="0.15"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11"/>
      <c r="AA145" s="11"/>
      <c r="AB145" s="11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  <c r="BV145" s="47"/>
      <c r="BW145" s="47"/>
      <c r="BX145" s="47"/>
      <c r="BY145" s="47"/>
      <c r="BZ145" s="47"/>
      <c r="CA145" s="47"/>
      <c r="CB145" s="47"/>
      <c r="CC145" s="47"/>
      <c r="CD145" s="47"/>
      <c r="CE145" s="47"/>
      <c r="CF145" s="47"/>
      <c r="CG145" s="47"/>
      <c r="CH145" s="47"/>
      <c r="CI145" s="47"/>
      <c r="CJ145" s="47"/>
      <c r="CK145" s="47"/>
      <c r="CL145" s="47"/>
      <c r="CM145" s="47"/>
      <c r="CN145" s="47"/>
      <c r="CO145" s="47"/>
      <c r="CP145" s="47"/>
    </row>
    <row r="146" spans="2:94" ht="5.0999999999999996" hidden="1" customHeight="1" x14ac:dyDescent="0.15"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11"/>
      <c r="AA146" s="11"/>
      <c r="AB146" s="11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7"/>
      <c r="BX146" s="47"/>
      <c r="BY146" s="47"/>
      <c r="BZ146" s="47"/>
      <c r="CA146" s="47"/>
      <c r="CB146" s="47"/>
      <c r="CC146" s="47"/>
      <c r="CD146" s="47"/>
      <c r="CE146" s="47"/>
      <c r="CF146" s="47"/>
      <c r="CG146" s="47"/>
      <c r="CH146" s="47"/>
      <c r="CI146" s="47"/>
      <c r="CJ146" s="47"/>
      <c r="CK146" s="47"/>
      <c r="CL146" s="47"/>
      <c r="CM146" s="47"/>
      <c r="CN146" s="47"/>
      <c r="CO146" s="47"/>
      <c r="CP146" s="47"/>
    </row>
    <row r="147" spans="2:94" ht="5.0999999999999996" hidden="1" customHeight="1" x14ac:dyDescent="0.15"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2"/>
      <c r="AA147" s="2"/>
      <c r="AB147" s="2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7"/>
      <c r="BB147" s="47"/>
      <c r="BC147" s="47"/>
      <c r="BD147" s="47"/>
      <c r="BE147" s="47"/>
      <c r="BF147" s="47"/>
      <c r="BG147" s="47"/>
      <c r="BH147" s="47"/>
      <c r="BI147" s="47"/>
      <c r="BJ147" s="47"/>
      <c r="BK147" s="47"/>
      <c r="BL147" s="47"/>
      <c r="BM147" s="47"/>
      <c r="BN147" s="47"/>
      <c r="BO147" s="47"/>
      <c r="BP147" s="47"/>
      <c r="BQ147" s="47"/>
      <c r="BR147" s="47"/>
      <c r="BS147" s="47"/>
      <c r="BT147" s="47"/>
      <c r="BU147" s="47"/>
      <c r="BV147" s="47"/>
      <c r="BW147" s="47"/>
      <c r="BX147" s="47"/>
      <c r="BY147" s="47"/>
      <c r="BZ147" s="47"/>
      <c r="CA147" s="47"/>
      <c r="CB147" s="47"/>
      <c r="CC147" s="47"/>
      <c r="CD147" s="47"/>
      <c r="CE147" s="47"/>
      <c r="CF147" s="47"/>
      <c r="CG147" s="47"/>
      <c r="CH147" s="47"/>
      <c r="CI147" s="47"/>
      <c r="CJ147" s="47"/>
      <c r="CK147" s="47"/>
      <c r="CL147" s="47"/>
      <c r="CM147" s="47"/>
      <c r="CN147" s="47"/>
      <c r="CO147" s="47"/>
      <c r="CP147" s="47"/>
    </row>
    <row r="148" spans="2:94" ht="5.0999999999999996" hidden="1" customHeight="1" x14ac:dyDescent="0.15"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2"/>
      <c r="AA148" s="2"/>
      <c r="AB148" s="2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7"/>
      <c r="BB148" s="47"/>
      <c r="BC148" s="47"/>
      <c r="BD148" s="47"/>
      <c r="BE148" s="47"/>
      <c r="BF148" s="47"/>
      <c r="BG148" s="47"/>
      <c r="BH148" s="47"/>
      <c r="BI148" s="47"/>
      <c r="BJ148" s="47"/>
      <c r="BK148" s="47"/>
      <c r="BL148" s="47"/>
      <c r="BM148" s="47"/>
      <c r="BN148" s="47"/>
      <c r="BO148" s="47"/>
      <c r="BP148" s="47"/>
      <c r="BQ148" s="47"/>
      <c r="BR148" s="47"/>
      <c r="BS148" s="47"/>
      <c r="BT148" s="47"/>
      <c r="BU148" s="47"/>
      <c r="BV148" s="47"/>
      <c r="BW148" s="47"/>
      <c r="BX148" s="47"/>
      <c r="BY148" s="47"/>
      <c r="BZ148" s="47"/>
      <c r="CA148" s="47"/>
      <c r="CB148" s="47"/>
      <c r="CC148" s="47"/>
      <c r="CD148" s="47"/>
      <c r="CE148" s="47"/>
      <c r="CF148" s="47"/>
      <c r="CG148" s="47"/>
      <c r="CH148" s="47"/>
      <c r="CI148" s="47"/>
      <c r="CJ148" s="47"/>
      <c r="CK148" s="47"/>
      <c r="CL148" s="47"/>
      <c r="CM148" s="47"/>
      <c r="CN148" s="47"/>
      <c r="CO148" s="47"/>
      <c r="CP148" s="47"/>
    </row>
    <row r="149" spans="2:94" ht="5.0999999999999996" hidden="1" customHeight="1" x14ac:dyDescent="0.15"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2"/>
      <c r="AA149" s="2"/>
      <c r="AB149" s="2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7"/>
      <c r="BB149" s="47"/>
      <c r="BC149" s="47"/>
      <c r="BD149" s="47"/>
      <c r="BE149" s="47"/>
      <c r="BF149" s="47"/>
      <c r="BG149" s="47"/>
      <c r="BH149" s="47"/>
      <c r="BI149" s="47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  <c r="BT149" s="47"/>
      <c r="BU149" s="47"/>
      <c r="BV149" s="47"/>
      <c r="BW149" s="47"/>
      <c r="BX149" s="47"/>
      <c r="BY149" s="47"/>
      <c r="BZ149" s="47"/>
      <c r="CA149" s="47"/>
      <c r="CB149" s="47"/>
      <c r="CC149" s="47"/>
      <c r="CD149" s="47"/>
      <c r="CE149" s="47"/>
      <c r="CF149" s="47"/>
      <c r="CG149" s="47"/>
      <c r="CH149" s="47"/>
      <c r="CI149" s="47"/>
      <c r="CJ149" s="47"/>
      <c r="CK149" s="47"/>
      <c r="CL149" s="47"/>
      <c r="CM149" s="47"/>
      <c r="CN149" s="47"/>
      <c r="CO149" s="47"/>
      <c r="CP149" s="47"/>
    </row>
    <row r="150" spans="2:94" ht="5.0999999999999996" hidden="1" customHeight="1" x14ac:dyDescent="0.15"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2"/>
      <c r="AA150" s="2"/>
      <c r="AB150" s="2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47"/>
      <c r="BF150" s="47"/>
      <c r="BG150" s="47"/>
      <c r="BH150" s="47"/>
      <c r="BI150" s="47"/>
      <c r="BJ150" s="47"/>
      <c r="BK150" s="47"/>
      <c r="BL150" s="47"/>
      <c r="BM150" s="47"/>
      <c r="BN150" s="47"/>
      <c r="BO150" s="47"/>
      <c r="BP150" s="47"/>
      <c r="BQ150" s="47"/>
      <c r="BR150" s="47"/>
      <c r="BS150" s="47"/>
      <c r="BT150" s="47"/>
      <c r="BU150" s="47"/>
      <c r="BV150" s="47"/>
      <c r="BW150" s="47"/>
      <c r="BX150" s="47"/>
      <c r="BY150" s="47"/>
      <c r="BZ150" s="47"/>
      <c r="CA150" s="47"/>
      <c r="CB150" s="47"/>
      <c r="CC150" s="47"/>
      <c r="CD150" s="47"/>
      <c r="CE150" s="47"/>
      <c r="CF150" s="47"/>
      <c r="CG150" s="47"/>
      <c r="CH150" s="47"/>
      <c r="CI150" s="47"/>
      <c r="CJ150" s="47"/>
      <c r="CK150" s="47"/>
      <c r="CL150" s="47"/>
      <c r="CM150" s="47"/>
      <c r="CN150" s="47"/>
      <c r="CO150" s="47"/>
      <c r="CP150" s="47"/>
    </row>
    <row r="151" spans="2:94" ht="5.0999999999999996" hidden="1" customHeight="1" x14ac:dyDescent="0.15"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/>
      <c r="BH151" s="47"/>
      <c r="BI151" s="47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  <c r="BT151" s="47"/>
      <c r="BU151" s="47"/>
      <c r="BV151" s="47"/>
      <c r="BW151" s="47"/>
      <c r="BX151" s="47"/>
      <c r="BY151" s="47"/>
      <c r="BZ151" s="47"/>
      <c r="CA151" s="47"/>
      <c r="CB151" s="47"/>
      <c r="CC151" s="47"/>
      <c r="CD151" s="47"/>
      <c r="CE151" s="47"/>
      <c r="CF151" s="47"/>
      <c r="CG151" s="47"/>
      <c r="CH151" s="47"/>
      <c r="CI151" s="47"/>
      <c r="CJ151" s="47"/>
      <c r="CK151" s="47"/>
      <c r="CL151" s="47"/>
      <c r="CM151" s="47"/>
      <c r="CN151" s="47"/>
      <c r="CO151" s="47"/>
      <c r="CP151" s="47"/>
    </row>
    <row r="152" spans="2:94" ht="5.0999999999999996" hidden="1" customHeight="1" x14ac:dyDescent="0.15"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  <c r="BC152" s="47"/>
      <c r="BD152" s="47"/>
      <c r="BE152" s="47"/>
      <c r="BF152" s="47"/>
      <c r="BG152" s="47"/>
      <c r="BH152" s="47"/>
      <c r="BI152" s="47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  <c r="BT152" s="47"/>
      <c r="BU152" s="47"/>
      <c r="BV152" s="47"/>
      <c r="BW152" s="47"/>
      <c r="BX152" s="47"/>
      <c r="BY152" s="47"/>
      <c r="BZ152" s="47"/>
      <c r="CA152" s="47"/>
      <c r="CB152" s="47"/>
      <c r="CC152" s="47"/>
      <c r="CD152" s="47"/>
      <c r="CE152" s="47"/>
      <c r="CF152" s="47"/>
      <c r="CG152" s="47"/>
      <c r="CH152" s="47"/>
      <c r="CI152" s="47"/>
      <c r="CJ152" s="47"/>
      <c r="CK152" s="47"/>
      <c r="CL152" s="47"/>
      <c r="CM152" s="47"/>
      <c r="CN152" s="47"/>
      <c r="CO152" s="47"/>
      <c r="CP152" s="47"/>
    </row>
    <row r="153" spans="2:94" ht="5.0999999999999996" hidden="1" customHeight="1" x14ac:dyDescent="0.15"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  <c r="BT153" s="47"/>
      <c r="BU153" s="47"/>
      <c r="BV153" s="47"/>
      <c r="BW153" s="47"/>
      <c r="BX153" s="47"/>
      <c r="BY153" s="47"/>
      <c r="BZ153" s="47"/>
      <c r="CA153" s="47"/>
      <c r="CB153" s="47"/>
      <c r="CC153" s="47"/>
      <c r="CD153" s="47"/>
      <c r="CE153" s="47"/>
      <c r="CF153" s="47"/>
      <c r="CG153" s="47"/>
    </row>
    <row r="154" spans="2:94" ht="5.0999999999999996" hidden="1" customHeight="1" x14ac:dyDescent="0.15"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  <c r="BS154" s="47"/>
      <c r="BT154" s="47"/>
      <c r="BU154" s="47"/>
      <c r="BV154" s="47"/>
      <c r="BW154" s="47"/>
      <c r="BX154" s="47"/>
      <c r="BY154" s="47"/>
      <c r="BZ154" s="47"/>
      <c r="CA154" s="47"/>
      <c r="CB154" s="47"/>
      <c r="CC154" s="47"/>
      <c r="CD154" s="47"/>
      <c r="CE154" s="47"/>
      <c r="CF154" s="47"/>
      <c r="CG154" s="47"/>
    </row>
    <row r="155" spans="2:94" ht="5.0999999999999996" hidden="1" customHeight="1" x14ac:dyDescent="0.15"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47"/>
      <c r="BA155" s="47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  <c r="BT155" s="47"/>
      <c r="BU155" s="47"/>
      <c r="BV155" s="47"/>
      <c r="BW155" s="47"/>
      <c r="BX155" s="47"/>
      <c r="BY155" s="47"/>
      <c r="BZ155" s="47"/>
      <c r="CA155" s="47"/>
      <c r="CB155" s="47"/>
      <c r="CC155" s="47"/>
      <c r="CD155" s="47"/>
      <c r="CE155" s="47"/>
      <c r="CF155" s="47"/>
      <c r="CG155" s="47"/>
    </row>
    <row r="156" spans="2:94" ht="5.0999999999999996" hidden="1" customHeight="1" x14ac:dyDescent="0.15"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47"/>
      <c r="BT156" s="47"/>
      <c r="BU156" s="47"/>
      <c r="BV156" s="47"/>
      <c r="BW156" s="47"/>
      <c r="BX156" s="47"/>
      <c r="BY156" s="47"/>
      <c r="BZ156" s="47"/>
      <c r="CA156" s="47"/>
      <c r="CB156" s="47"/>
      <c r="CC156" s="47"/>
      <c r="CD156" s="47"/>
      <c r="CE156" s="47"/>
      <c r="CF156" s="47"/>
      <c r="CG156" s="47"/>
    </row>
    <row r="157" spans="2:94" ht="5.0999999999999996" hidden="1" customHeight="1" x14ac:dyDescent="0.15"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7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47"/>
      <c r="BT157" s="47"/>
      <c r="BU157" s="47"/>
      <c r="BV157" s="47"/>
      <c r="BW157" s="47"/>
      <c r="BX157" s="47"/>
      <c r="BY157" s="47"/>
      <c r="BZ157" s="47"/>
      <c r="CA157" s="47"/>
      <c r="CB157" s="47"/>
      <c r="CC157" s="47"/>
      <c r="CD157" s="47"/>
      <c r="CE157" s="47"/>
      <c r="CF157" s="47"/>
      <c r="CG157" s="47"/>
    </row>
    <row r="158" spans="2:94" ht="8.1" hidden="1" customHeight="1" x14ac:dyDescent="0.15"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47"/>
      <c r="BO158" s="47"/>
      <c r="BP158" s="47"/>
      <c r="BQ158" s="47"/>
      <c r="BR158" s="47"/>
      <c r="BS158" s="47"/>
      <c r="BT158" s="47"/>
      <c r="BU158" s="47"/>
      <c r="BV158" s="47"/>
      <c r="BW158" s="47"/>
      <c r="BX158" s="47"/>
      <c r="BY158" s="47"/>
      <c r="BZ158" s="47"/>
      <c r="CA158" s="47"/>
      <c r="CB158" s="47"/>
      <c r="CC158" s="47"/>
      <c r="CD158" s="47"/>
      <c r="CE158" s="47"/>
      <c r="CF158" s="47"/>
      <c r="CG158" s="47"/>
    </row>
    <row r="159" spans="2:94" ht="8.1" hidden="1" customHeight="1" x14ac:dyDescent="0.15"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  <c r="BO159" s="47"/>
      <c r="BP159" s="47"/>
      <c r="BQ159" s="47"/>
      <c r="BR159" s="47"/>
      <c r="BS159" s="47"/>
      <c r="BT159" s="47"/>
      <c r="BU159" s="47"/>
      <c r="BV159" s="47"/>
      <c r="BW159" s="47"/>
      <c r="BX159" s="47"/>
      <c r="BY159" s="47"/>
      <c r="BZ159" s="47"/>
      <c r="CA159" s="47"/>
      <c r="CB159" s="47"/>
      <c r="CC159" s="47"/>
      <c r="CD159" s="47"/>
      <c r="CE159" s="47"/>
      <c r="CF159" s="47"/>
      <c r="CG159" s="47"/>
    </row>
    <row r="160" spans="2:94" ht="8.1" hidden="1" customHeight="1" x14ac:dyDescent="0.15"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  <c r="AZ160" s="47"/>
      <c r="BA160" s="47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  <c r="BN160" s="47"/>
      <c r="BO160" s="47"/>
      <c r="BP160" s="47"/>
      <c r="BQ160" s="47"/>
      <c r="BR160" s="47"/>
      <c r="BS160" s="47"/>
      <c r="BT160" s="47"/>
      <c r="BU160" s="47"/>
      <c r="BV160" s="47"/>
      <c r="BW160" s="47"/>
      <c r="BX160" s="47"/>
      <c r="BY160" s="47"/>
      <c r="BZ160" s="47"/>
      <c r="CA160" s="47"/>
      <c r="CB160" s="47"/>
      <c r="CC160" s="47"/>
      <c r="CD160" s="47"/>
      <c r="CE160" s="47"/>
      <c r="CF160" s="47"/>
      <c r="CG160" s="47"/>
    </row>
    <row r="161" spans="2:85" ht="8.1" hidden="1" customHeight="1" x14ac:dyDescent="0.15"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7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7"/>
      <c r="BT161" s="47"/>
      <c r="BU161" s="47"/>
      <c r="BV161" s="47"/>
      <c r="BW161" s="47"/>
      <c r="BX161" s="47"/>
      <c r="BY161" s="47"/>
      <c r="BZ161" s="47"/>
      <c r="CA161" s="47"/>
      <c r="CB161" s="47"/>
      <c r="CC161" s="47"/>
      <c r="CD161" s="47"/>
      <c r="CE161" s="47"/>
      <c r="CF161" s="47"/>
      <c r="CG161" s="47"/>
    </row>
    <row r="162" spans="2:85" ht="8.1" hidden="1" customHeight="1" x14ac:dyDescent="0.15"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  <c r="BO162" s="47"/>
      <c r="BP162" s="47"/>
      <c r="BQ162" s="47"/>
      <c r="BR162" s="47"/>
      <c r="BS162" s="47"/>
      <c r="BT162" s="47"/>
      <c r="BU162" s="47"/>
      <c r="BV162" s="47"/>
      <c r="BW162" s="47"/>
      <c r="BX162" s="47"/>
      <c r="BY162" s="47"/>
      <c r="BZ162" s="47"/>
      <c r="CA162" s="47"/>
      <c r="CB162" s="47"/>
      <c r="CC162" s="47"/>
      <c r="CD162" s="47"/>
      <c r="CE162" s="47"/>
      <c r="CF162" s="47"/>
      <c r="CG162" s="47"/>
    </row>
    <row r="163" spans="2:85" ht="8.1" hidden="1" customHeight="1" x14ac:dyDescent="0.15"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  <c r="BP163" s="47"/>
      <c r="BQ163" s="47"/>
      <c r="BR163" s="47"/>
      <c r="BS163" s="47"/>
      <c r="BT163" s="47"/>
      <c r="BU163" s="47"/>
      <c r="BV163" s="47"/>
      <c r="BW163" s="47"/>
      <c r="BX163" s="47"/>
      <c r="BY163" s="47"/>
      <c r="BZ163" s="47"/>
      <c r="CA163" s="47"/>
      <c r="CB163" s="47"/>
      <c r="CC163" s="47"/>
      <c r="CD163" s="47"/>
      <c r="CE163" s="47"/>
      <c r="CF163" s="47"/>
      <c r="CG163" s="47"/>
    </row>
    <row r="164" spans="2:85" ht="8.1" hidden="1" customHeight="1" x14ac:dyDescent="0.15"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  <c r="AZ164" s="47"/>
      <c r="BA164" s="47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  <c r="BN164" s="47"/>
      <c r="BO164" s="47"/>
      <c r="BP164" s="47"/>
      <c r="BQ164" s="47"/>
      <c r="BR164" s="47"/>
      <c r="BS164" s="47"/>
      <c r="BT164" s="47"/>
      <c r="BU164" s="47"/>
      <c r="BV164" s="47"/>
      <c r="BW164" s="47"/>
      <c r="BX164" s="47"/>
      <c r="BY164" s="47"/>
      <c r="BZ164" s="47"/>
      <c r="CA164" s="47"/>
      <c r="CB164" s="47"/>
      <c r="CC164" s="47"/>
      <c r="CD164" s="47"/>
      <c r="CE164" s="47"/>
      <c r="CF164" s="47"/>
      <c r="CG164" s="47"/>
    </row>
    <row r="165" spans="2:85" ht="8.1" hidden="1" customHeight="1" x14ac:dyDescent="0.15"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/>
      <c r="BO165" s="47"/>
      <c r="BP165" s="47"/>
      <c r="BQ165" s="47"/>
      <c r="BR165" s="47"/>
      <c r="BS165" s="47"/>
      <c r="BT165" s="47"/>
      <c r="BU165" s="47"/>
      <c r="BV165" s="47"/>
      <c r="BW165" s="47"/>
      <c r="BX165" s="47"/>
      <c r="BY165" s="47"/>
      <c r="BZ165" s="47"/>
      <c r="CA165" s="47"/>
      <c r="CB165" s="47"/>
      <c r="CC165" s="47"/>
      <c r="CD165" s="47"/>
      <c r="CE165" s="47"/>
      <c r="CF165" s="47"/>
      <c r="CG165" s="47"/>
    </row>
    <row r="166" spans="2:85" ht="8.1" hidden="1" customHeight="1" x14ac:dyDescent="0.15"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47"/>
      <c r="BF166" s="47"/>
      <c r="BG166" s="47"/>
      <c r="BH166" s="47"/>
      <c r="BI166" s="47"/>
      <c r="BJ166" s="47"/>
      <c r="BK166" s="47"/>
      <c r="BL166" s="47"/>
      <c r="BM166" s="47"/>
      <c r="BN166" s="47"/>
      <c r="BO166" s="47"/>
      <c r="BP166" s="47"/>
      <c r="BQ166" s="47"/>
      <c r="BR166" s="47"/>
      <c r="BS166" s="47"/>
      <c r="BT166" s="47"/>
      <c r="BU166" s="47"/>
      <c r="BV166" s="47"/>
      <c r="BW166" s="47"/>
      <c r="BX166" s="47"/>
      <c r="BY166" s="47"/>
      <c r="BZ166" s="47"/>
      <c r="CA166" s="47"/>
      <c r="CB166" s="47"/>
      <c r="CC166" s="47"/>
      <c r="CD166" s="47"/>
      <c r="CE166" s="47"/>
      <c r="CF166" s="47"/>
      <c r="CG166" s="47"/>
    </row>
    <row r="167" spans="2:85" ht="8.1" hidden="1" customHeight="1" x14ac:dyDescent="0.15"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  <c r="AY167" s="47"/>
      <c r="AZ167" s="47"/>
      <c r="BA167" s="47"/>
      <c r="BB167" s="47"/>
      <c r="BC167" s="47"/>
      <c r="BD167" s="47"/>
      <c r="BE167" s="47"/>
      <c r="BF167" s="47"/>
      <c r="BG167" s="47"/>
      <c r="BH167" s="47"/>
      <c r="BI167" s="47"/>
      <c r="BJ167" s="47"/>
      <c r="BK167" s="47"/>
      <c r="BL167" s="47"/>
      <c r="BM167" s="47"/>
      <c r="BN167" s="47"/>
      <c r="BO167" s="47"/>
      <c r="BP167" s="47"/>
      <c r="BQ167" s="47"/>
      <c r="BR167" s="47"/>
      <c r="BS167" s="47"/>
      <c r="BT167" s="47"/>
      <c r="BU167" s="47"/>
      <c r="BV167" s="47"/>
      <c r="BW167" s="47"/>
      <c r="BX167" s="47"/>
      <c r="BY167" s="47"/>
      <c r="BZ167" s="47"/>
      <c r="CA167" s="47"/>
      <c r="CB167" s="47"/>
      <c r="CC167" s="47"/>
      <c r="CD167" s="47"/>
      <c r="CE167" s="47"/>
      <c r="CF167" s="47"/>
      <c r="CG167" s="47"/>
    </row>
    <row r="168" spans="2:85" ht="8.1" hidden="1" customHeight="1" x14ac:dyDescent="0.15"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  <c r="AZ168" s="47"/>
      <c r="BA168" s="47"/>
      <c r="BB168" s="47"/>
      <c r="BC168" s="47"/>
      <c r="BD168" s="47"/>
      <c r="BE168" s="47"/>
      <c r="BF168" s="47"/>
      <c r="BG168" s="47"/>
      <c r="BH168" s="47"/>
      <c r="BI168" s="47"/>
      <c r="BJ168" s="47"/>
      <c r="BK168" s="47"/>
      <c r="BL168" s="47"/>
      <c r="BM168" s="47"/>
      <c r="BN168" s="47"/>
      <c r="BO168" s="47"/>
      <c r="BP168" s="47"/>
      <c r="BQ168" s="47"/>
      <c r="BR168" s="47"/>
      <c r="BS168" s="47"/>
      <c r="BT168" s="47"/>
      <c r="BU168" s="47"/>
      <c r="BV168" s="47"/>
      <c r="BW168" s="47"/>
      <c r="BX168" s="47"/>
      <c r="BY168" s="47"/>
      <c r="BZ168" s="47"/>
      <c r="CA168" s="47"/>
      <c r="CB168" s="47"/>
      <c r="CC168" s="47"/>
      <c r="CD168" s="47"/>
      <c r="CE168" s="47"/>
      <c r="CF168" s="47"/>
      <c r="CG168" s="47"/>
    </row>
    <row r="169" spans="2:85" ht="8.1" hidden="1" customHeight="1" x14ac:dyDescent="0.15"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  <c r="BB169" s="47"/>
      <c r="BC169" s="47"/>
      <c r="BD169" s="47"/>
      <c r="BE169" s="47"/>
      <c r="BF169" s="47"/>
      <c r="BG169" s="47"/>
      <c r="BH169" s="47"/>
      <c r="BI169" s="47"/>
      <c r="BJ169" s="47"/>
      <c r="BK169" s="47"/>
      <c r="BL169" s="47"/>
      <c r="BM169" s="47"/>
      <c r="BN169" s="47"/>
      <c r="BO169" s="47"/>
      <c r="BP169" s="47"/>
      <c r="BQ169" s="47"/>
      <c r="BR169" s="47"/>
      <c r="BS169" s="47"/>
      <c r="BT169" s="47"/>
      <c r="BU169" s="47"/>
      <c r="BV169" s="47"/>
      <c r="BW169" s="47"/>
      <c r="BX169" s="47"/>
      <c r="BY169" s="47"/>
      <c r="BZ169" s="47"/>
      <c r="CA169" s="47"/>
      <c r="CB169" s="47"/>
      <c r="CC169" s="47"/>
      <c r="CD169" s="47"/>
      <c r="CE169" s="47"/>
      <c r="CF169" s="47"/>
      <c r="CG169" s="47"/>
    </row>
    <row r="170" spans="2:85" ht="8.1" hidden="1" customHeight="1" x14ac:dyDescent="0.15"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47"/>
      <c r="BA170" s="47"/>
      <c r="BB170" s="47"/>
      <c r="BC170" s="47"/>
      <c r="BD170" s="47"/>
      <c r="BE170" s="47"/>
      <c r="BF170" s="47"/>
      <c r="BG170" s="47"/>
      <c r="BH170" s="47"/>
      <c r="BI170" s="47"/>
      <c r="BJ170" s="47"/>
      <c r="BK170" s="47"/>
      <c r="BL170" s="47"/>
      <c r="BM170" s="47"/>
      <c r="BN170" s="47"/>
      <c r="BO170" s="47"/>
      <c r="BP170" s="47"/>
      <c r="BQ170" s="47"/>
      <c r="BR170" s="47"/>
      <c r="BS170" s="47"/>
      <c r="BT170" s="47"/>
      <c r="BU170" s="47"/>
      <c r="BV170" s="47"/>
      <c r="BW170" s="47"/>
      <c r="BX170" s="47"/>
      <c r="BY170" s="47"/>
      <c r="BZ170" s="47"/>
      <c r="CA170" s="47"/>
      <c r="CB170" s="47"/>
      <c r="CC170" s="47"/>
      <c r="CD170" s="47"/>
      <c r="CE170" s="47"/>
      <c r="CF170" s="47"/>
      <c r="CG170" s="47"/>
    </row>
    <row r="171" spans="2:85" ht="8.1" hidden="1" customHeight="1" x14ac:dyDescent="0.15"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  <c r="AZ171" s="47"/>
      <c r="BA171" s="47"/>
      <c r="BB171" s="47"/>
      <c r="BC171" s="47"/>
      <c r="BD171" s="47"/>
      <c r="BE171" s="47"/>
      <c r="BF171" s="47"/>
      <c r="BG171" s="47"/>
      <c r="BH171" s="47"/>
      <c r="BI171" s="47"/>
      <c r="BJ171" s="47"/>
      <c r="BK171" s="47"/>
      <c r="BL171" s="47"/>
      <c r="BM171" s="47"/>
      <c r="BN171" s="47"/>
      <c r="BO171" s="47"/>
      <c r="BP171" s="47"/>
      <c r="BQ171" s="47"/>
      <c r="BR171" s="47"/>
      <c r="BS171" s="47"/>
      <c r="BT171" s="47"/>
      <c r="BU171" s="47"/>
      <c r="BV171" s="47"/>
      <c r="BW171" s="47"/>
      <c r="BX171" s="47"/>
      <c r="BY171" s="47"/>
      <c r="BZ171" s="47"/>
      <c r="CA171" s="47"/>
      <c r="CB171" s="47"/>
      <c r="CC171" s="47"/>
      <c r="CD171" s="47"/>
      <c r="CE171" s="47"/>
      <c r="CF171" s="47"/>
      <c r="CG171" s="47"/>
    </row>
    <row r="172" spans="2:85" ht="8.1" hidden="1" customHeight="1" x14ac:dyDescent="0.15"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  <c r="AZ172" s="47"/>
      <c r="BA172" s="47"/>
      <c r="BB172" s="47"/>
      <c r="BC172" s="47"/>
      <c r="BD172" s="47"/>
      <c r="BE172" s="47"/>
      <c r="BF172" s="47"/>
      <c r="BG172" s="47"/>
      <c r="BH172" s="47"/>
      <c r="BI172" s="47"/>
      <c r="BJ172" s="47"/>
      <c r="BK172" s="47"/>
      <c r="BL172" s="47"/>
      <c r="BM172" s="47"/>
      <c r="BN172" s="47"/>
      <c r="BO172" s="47"/>
      <c r="BP172" s="47"/>
      <c r="BQ172" s="47"/>
      <c r="BR172" s="47"/>
      <c r="BS172" s="47"/>
      <c r="BT172" s="47"/>
      <c r="BU172" s="47"/>
      <c r="BV172" s="47"/>
      <c r="BW172" s="47"/>
      <c r="BX172" s="47"/>
      <c r="BY172" s="47"/>
      <c r="BZ172" s="47"/>
      <c r="CA172" s="47"/>
      <c r="CB172" s="47"/>
      <c r="CC172" s="47"/>
      <c r="CD172" s="47"/>
      <c r="CE172" s="47"/>
      <c r="CF172" s="47"/>
      <c r="CG172" s="47"/>
    </row>
    <row r="173" spans="2:85" ht="8.1" hidden="1" customHeight="1" x14ac:dyDescent="0.15"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  <c r="AZ173" s="47"/>
      <c r="BA173" s="47"/>
      <c r="BB173" s="47"/>
      <c r="BC173" s="47"/>
      <c r="BD173" s="47"/>
      <c r="BE173" s="47"/>
      <c r="BF173" s="47"/>
      <c r="BG173" s="47"/>
      <c r="BH173" s="47"/>
      <c r="BI173" s="47"/>
      <c r="BJ173" s="47"/>
      <c r="BK173" s="47"/>
      <c r="BL173" s="47"/>
      <c r="BM173" s="47"/>
      <c r="BN173" s="47"/>
      <c r="BO173" s="47"/>
      <c r="BP173" s="47"/>
      <c r="BQ173" s="47"/>
      <c r="BR173" s="47"/>
      <c r="BS173" s="47"/>
      <c r="BT173" s="47"/>
      <c r="BU173" s="47"/>
      <c r="BV173" s="47"/>
      <c r="BW173" s="47"/>
      <c r="BX173" s="47"/>
      <c r="BY173" s="47"/>
      <c r="BZ173" s="47"/>
      <c r="CA173" s="47"/>
      <c r="CB173" s="47"/>
      <c r="CC173" s="47"/>
      <c r="CD173" s="47"/>
      <c r="CE173" s="47"/>
      <c r="CF173" s="47"/>
      <c r="CG173" s="47"/>
    </row>
    <row r="174" spans="2:85" ht="8.1" hidden="1" customHeight="1" x14ac:dyDescent="0.15"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  <c r="AY174" s="47"/>
      <c r="AZ174" s="47"/>
      <c r="BA174" s="47"/>
      <c r="BB174" s="47"/>
      <c r="BC174" s="47"/>
      <c r="BD174" s="47"/>
      <c r="BE174" s="47"/>
      <c r="BF174" s="47"/>
      <c r="BG174" s="47"/>
      <c r="BH174" s="47"/>
      <c r="BI174" s="47"/>
      <c r="BJ174" s="47"/>
      <c r="BK174" s="47"/>
      <c r="BL174" s="47"/>
      <c r="BM174" s="47"/>
      <c r="BN174" s="47"/>
      <c r="BO174" s="47"/>
      <c r="BP174" s="47"/>
      <c r="BQ174" s="47"/>
      <c r="BR174" s="47"/>
      <c r="BS174" s="47"/>
      <c r="BT174" s="47"/>
      <c r="BU174" s="47"/>
      <c r="BV174" s="47"/>
      <c r="BW174" s="47"/>
      <c r="BX174" s="47"/>
      <c r="BY174" s="47"/>
      <c r="BZ174" s="47"/>
      <c r="CA174" s="47"/>
      <c r="CB174" s="47"/>
      <c r="CC174" s="47"/>
      <c r="CD174" s="47"/>
      <c r="CE174" s="47"/>
      <c r="CF174" s="47"/>
      <c r="CG174" s="47"/>
    </row>
    <row r="175" spans="2:85" ht="8.1" hidden="1" customHeight="1" x14ac:dyDescent="0.15"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  <c r="AY175" s="47"/>
      <c r="AZ175" s="47"/>
      <c r="BA175" s="47"/>
      <c r="BB175" s="47"/>
      <c r="BC175" s="47"/>
      <c r="BD175" s="47"/>
      <c r="BE175" s="47"/>
      <c r="BF175" s="47"/>
      <c r="BG175" s="47"/>
      <c r="BH175" s="47"/>
      <c r="BI175" s="47"/>
      <c r="BJ175" s="47"/>
      <c r="BK175" s="47"/>
      <c r="BL175" s="47"/>
      <c r="BM175" s="47"/>
      <c r="BN175" s="47"/>
      <c r="BO175" s="47"/>
      <c r="BP175" s="47"/>
      <c r="BQ175" s="47"/>
      <c r="BR175" s="47"/>
      <c r="BS175" s="47"/>
      <c r="BT175" s="47"/>
      <c r="BU175" s="47"/>
      <c r="BV175" s="47"/>
      <c r="BW175" s="47"/>
      <c r="BX175" s="47"/>
      <c r="BY175" s="47"/>
      <c r="BZ175" s="47"/>
      <c r="CA175" s="47"/>
      <c r="CB175" s="47"/>
      <c r="CC175" s="47"/>
      <c r="CD175" s="47"/>
      <c r="CE175" s="47"/>
      <c r="CF175" s="47"/>
      <c r="CG175" s="47"/>
    </row>
    <row r="176" spans="2:85" ht="8.1" hidden="1" customHeight="1" x14ac:dyDescent="0.15"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  <c r="BC176" s="47"/>
      <c r="BD176" s="47"/>
      <c r="BE176" s="47"/>
      <c r="BF176" s="47"/>
      <c r="BG176" s="47"/>
      <c r="BH176" s="47"/>
      <c r="BI176" s="47"/>
      <c r="BJ176" s="47"/>
      <c r="BK176" s="47"/>
      <c r="BL176" s="47"/>
      <c r="BM176" s="47"/>
      <c r="BN176" s="47"/>
      <c r="BO176" s="47"/>
      <c r="BP176" s="47"/>
      <c r="BQ176" s="47"/>
      <c r="BR176" s="47"/>
      <c r="BS176" s="47"/>
      <c r="BT176" s="47"/>
      <c r="BU176" s="47"/>
      <c r="BV176" s="47"/>
      <c r="BW176" s="47"/>
      <c r="BX176" s="47"/>
      <c r="BY176" s="47"/>
      <c r="BZ176" s="47"/>
      <c r="CA176" s="47"/>
      <c r="CB176" s="47"/>
      <c r="CC176" s="47"/>
      <c r="CD176" s="47"/>
      <c r="CE176" s="47"/>
      <c r="CF176" s="47"/>
      <c r="CG176" s="47"/>
    </row>
    <row r="177" spans="2:85" ht="8.1" hidden="1" customHeight="1" x14ac:dyDescent="0.15"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  <c r="AZ177" s="47"/>
      <c r="BA177" s="47"/>
      <c r="BB177" s="47"/>
      <c r="BC177" s="47"/>
      <c r="BD177" s="47"/>
      <c r="BE177" s="47"/>
      <c r="BF177" s="47"/>
      <c r="BG177" s="47"/>
      <c r="BH177" s="47"/>
      <c r="BI177" s="47"/>
      <c r="BJ177" s="47"/>
      <c r="BK177" s="47"/>
      <c r="BL177" s="47"/>
      <c r="BM177" s="47"/>
      <c r="BN177" s="47"/>
      <c r="BO177" s="47"/>
      <c r="BP177" s="47"/>
      <c r="BQ177" s="47"/>
      <c r="BR177" s="47"/>
      <c r="BS177" s="47"/>
      <c r="BT177" s="47"/>
      <c r="BU177" s="47"/>
      <c r="BV177" s="47"/>
      <c r="BW177" s="47"/>
      <c r="BX177" s="47"/>
      <c r="BY177" s="47"/>
      <c r="BZ177" s="47"/>
      <c r="CA177" s="47"/>
      <c r="CB177" s="47"/>
      <c r="CC177" s="47"/>
      <c r="CD177" s="47"/>
      <c r="CE177" s="47"/>
      <c r="CF177" s="47"/>
      <c r="CG177" s="47"/>
    </row>
    <row r="178" spans="2:85" ht="8.1" hidden="1" customHeight="1" x14ac:dyDescent="0.15"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  <c r="AZ178" s="47"/>
      <c r="BA178" s="47"/>
      <c r="BB178" s="47"/>
      <c r="BC178" s="47"/>
      <c r="BD178" s="47"/>
      <c r="BE178" s="47"/>
      <c r="BF178" s="47"/>
      <c r="BG178" s="47"/>
      <c r="BH178" s="47"/>
      <c r="BI178" s="47"/>
      <c r="BJ178" s="47"/>
      <c r="BK178" s="47"/>
      <c r="BL178" s="47"/>
      <c r="BM178" s="47"/>
      <c r="BN178" s="47"/>
      <c r="BO178" s="47"/>
      <c r="BP178" s="47"/>
      <c r="BQ178" s="47"/>
      <c r="BR178" s="47"/>
      <c r="BS178" s="47"/>
      <c r="BT178" s="47"/>
      <c r="BU178" s="47"/>
      <c r="BV178" s="47"/>
      <c r="BW178" s="47"/>
      <c r="BX178" s="47"/>
      <c r="BY178" s="47"/>
      <c r="BZ178" s="47"/>
      <c r="CA178" s="47"/>
      <c r="CB178" s="47"/>
      <c r="CC178" s="47"/>
      <c r="CD178" s="47"/>
      <c r="CE178" s="47"/>
      <c r="CF178" s="47"/>
      <c r="CG178" s="47"/>
    </row>
    <row r="179" spans="2:85" ht="8.1" hidden="1" customHeight="1" x14ac:dyDescent="0.15"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  <c r="AZ179" s="47"/>
      <c r="BA179" s="47"/>
      <c r="BB179" s="47"/>
      <c r="BC179" s="47"/>
      <c r="BD179" s="47"/>
      <c r="BE179" s="47"/>
      <c r="BF179" s="47"/>
      <c r="BG179" s="47"/>
      <c r="BH179" s="47"/>
      <c r="BI179" s="47"/>
      <c r="BJ179" s="47"/>
      <c r="BK179" s="47"/>
      <c r="BL179" s="47"/>
      <c r="BM179" s="47"/>
      <c r="BN179" s="47"/>
      <c r="BO179" s="47"/>
      <c r="BP179" s="47"/>
      <c r="BQ179" s="47"/>
      <c r="BR179" s="47"/>
      <c r="BS179" s="47"/>
      <c r="BT179" s="47"/>
      <c r="BU179" s="47"/>
      <c r="BV179" s="47"/>
      <c r="BW179" s="47"/>
      <c r="BX179" s="47"/>
      <c r="BY179" s="47"/>
      <c r="BZ179" s="47"/>
      <c r="CA179" s="47"/>
      <c r="CB179" s="47"/>
      <c r="CC179" s="47"/>
      <c r="CD179" s="47"/>
      <c r="CE179" s="47"/>
      <c r="CF179" s="47"/>
      <c r="CG179" s="47"/>
    </row>
    <row r="180" spans="2:85" ht="8.1" hidden="1" customHeight="1" x14ac:dyDescent="0.15"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  <c r="AZ180" s="47"/>
      <c r="BA180" s="47"/>
      <c r="BB180" s="47"/>
      <c r="BC180" s="47"/>
      <c r="BD180" s="47"/>
      <c r="BE180" s="47"/>
      <c r="BF180" s="47"/>
      <c r="BG180" s="47"/>
      <c r="BH180" s="47"/>
      <c r="BI180" s="47"/>
      <c r="BJ180" s="47"/>
      <c r="BK180" s="47"/>
      <c r="BL180" s="47"/>
      <c r="BM180" s="47"/>
      <c r="BN180" s="47"/>
      <c r="BO180" s="47"/>
      <c r="BP180" s="47"/>
      <c r="BQ180" s="47"/>
      <c r="BR180" s="47"/>
      <c r="BS180" s="47"/>
      <c r="BT180" s="47"/>
      <c r="BU180" s="47"/>
      <c r="BV180" s="47"/>
      <c r="BW180" s="47"/>
      <c r="BX180" s="47"/>
      <c r="BY180" s="47"/>
      <c r="BZ180" s="47"/>
      <c r="CA180" s="47"/>
      <c r="CB180" s="47"/>
      <c r="CC180" s="47"/>
      <c r="CD180" s="47"/>
      <c r="CE180" s="47"/>
      <c r="CF180" s="47"/>
      <c r="CG180" s="47"/>
    </row>
    <row r="181" spans="2:85" ht="8.1" hidden="1" customHeight="1" x14ac:dyDescent="0.15"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  <c r="AZ181" s="47"/>
      <c r="BA181" s="47"/>
      <c r="BB181" s="47"/>
      <c r="BC181" s="47"/>
      <c r="BD181" s="47"/>
      <c r="BE181" s="47"/>
      <c r="BF181" s="47"/>
      <c r="BG181" s="47"/>
      <c r="BH181" s="47"/>
      <c r="BI181" s="47"/>
      <c r="BJ181" s="47"/>
      <c r="BK181" s="47"/>
      <c r="BL181" s="47"/>
      <c r="BM181" s="47"/>
      <c r="BN181" s="47"/>
      <c r="BO181" s="47"/>
      <c r="BP181" s="47"/>
      <c r="BQ181" s="47"/>
      <c r="BR181" s="47"/>
      <c r="BS181" s="47"/>
      <c r="BT181" s="47"/>
      <c r="BU181" s="47"/>
      <c r="BV181" s="47"/>
      <c r="BW181" s="47"/>
      <c r="BX181" s="47"/>
      <c r="BY181" s="47"/>
      <c r="BZ181" s="47"/>
      <c r="CA181" s="47"/>
      <c r="CB181" s="47"/>
      <c r="CC181" s="47"/>
      <c r="CD181" s="47"/>
      <c r="CE181" s="47"/>
      <c r="CF181" s="47"/>
      <c r="CG181" s="47"/>
    </row>
    <row r="182" spans="2:85" ht="8.1" hidden="1" customHeight="1" x14ac:dyDescent="0.15"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  <c r="BB182" s="47"/>
      <c r="BC182" s="47"/>
      <c r="BD182" s="47"/>
      <c r="BE182" s="47"/>
      <c r="BF182" s="47"/>
      <c r="BG182" s="47"/>
      <c r="BH182" s="47"/>
      <c r="BI182" s="47"/>
      <c r="BJ182" s="47"/>
      <c r="BK182" s="47"/>
      <c r="BL182" s="47"/>
      <c r="BM182" s="47"/>
      <c r="BN182" s="47"/>
      <c r="BO182" s="47"/>
      <c r="BP182" s="47"/>
      <c r="BQ182" s="47"/>
      <c r="BR182" s="47"/>
      <c r="BS182" s="47"/>
      <c r="BT182" s="47"/>
      <c r="BU182" s="47"/>
      <c r="BV182" s="47"/>
      <c r="BW182" s="47"/>
      <c r="BX182" s="47"/>
      <c r="BY182" s="47"/>
      <c r="BZ182" s="47"/>
      <c r="CA182" s="47"/>
      <c r="CB182" s="47"/>
      <c r="CC182" s="47"/>
      <c r="CD182" s="47"/>
      <c r="CE182" s="47"/>
      <c r="CF182" s="47"/>
      <c r="CG182" s="47"/>
    </row>
    <row r="183" spans="2:85" ht="8.1" hidden="1" customHeight="1" x14ac:dyDescent="0.15"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  <c r="AZ183" s="47"/>
      <c r="BA183" s="47"/>
      <c r="BB183" s="47"/>
      <c r="BC183" s="47"/>
      <c r="BD183" s="47"/>
      <c r="BE183" s="47"/>
      <c r="BF183" s="47"/>
      <c r="BG183" s="47"/>
      <c r="BH183" s="47"/>
      <c r="BI183" s="47"/>
      <c r="BJ183" s="47"/>
      <c r="BK183" s="47"/>
      <c r="BL183" s="47"/>
      <c r="BM183" s="47"/>
      <c r="BN183" s="47"/>
      <c r="BO183" s="47"/>
      <c r="BP183" s="47"/>
      <c r="BQ183" s="47"/>
      <c r="BR183" s="47"/>
      <c r="BS183" s="47"/>
      <c r="BT183" s="47"/>
      <c r="BU183" s="47"/>
      <c r="BV183" s="47"/>
      <c r="BW183" s="47"/>
      <c r="BX183" s="47"/>
      <c r="BY183" s="47"/>
      <c r="BZ183" s="47"/>
      <c r="CA183" s="47"/>
      <c r="CB183" s="47"/>
      <c r="CC183" s="47"/>
      <c r="CD183" s="47"/>
      <c r="CE183" s="47"/>
      <c r="CF183" s="47"/>
      <c r="CG183" s="47"/>
    </row>
    <row r="184" spans="2:85" ht="8.1" hidden="1" customHeight="1" x14ac:dyDescent="0.15"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  <c r="AZ184" s="47"/>
      <c r="BA184" s="47"/>
      <c r="BB184" s="47"/>
      <c r="BC184" s="47"/>
      <c r="BD184" s="47"/>
      <c r="BE184" s="47"/>
      <c r="BF184" s="47"/>
      <c r="BG184" s="47"/>
      <c r="BH184" s="47"/>
      <c r="BI184" s="47"/>
      <c r="BJ184" s="47"/>
      <c r="BK184" s="47"/>
      <c r="BL184" s="47"/>
      <c r="BM184" s="47"/>
      <c r="BN184" s="47"/>
      <c r="BO184" s="47"/>
      <c r="BP184" s="47"/>
      <c r="BQ184" s="47"/>
      <c r="BR184" s="47"/>
      <c r="BS184" s="47"/>
      <c r="BT184" s="47"/>
      <c r="BU184" s="47"/>
      <c r="BV184" s="47"/>
      <c r="BW184" s="47"/>
      <c r="BX184" s="47"/>
      <c r="BY184" s="47"/>
      <c r="BZ184" s="47"/>
      <c r="CA184" s="47"/>
      <c r="CB184" s="47"/>
      <c r="CC184" s="47"/>
      <c r="CD184" s="47"/>
      <c r="CE184" s="47"/>
      <c r="CF184" s="47"/>
      <c r="CG184" s="47"/>
    </row>
    <row r="185" spans="2:85" ht="8.1" hidden="1" customHeight="1" x14ac:dyDescent="0.15"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  <c r="AZ185" s="47"/>
      <c r="BA185" s="47"/>
      <c r="BB185" s="47"/>
      <c r="BC185" s="47"/>
      <c r="BD185" s="47"/>
      <c r="BE185" s="47"/>
      <c r="BF185" s="47"/>
      <c r="BG185" s="47"/>
      <c r="BH185" s="47"/>
      <c r="BI185" s="47"/>
      <c r="BJ185" s="47"/>
      <c r="BK185" s="47"/>
      <c r="BL185" s="47"/>
      <c r="BM185" s="47"/>
      <c r="BN185" s="47"/>
      <c r="BO185" s="47"/>
      <c r="BP185" s="47"/>
      <c r="BQ185" s="47"/>
      <c r="BR185" s="47"/>
      <c r="BS185" s="47"/>
      <c r="BT185" s="47"/>
      <c r="BU185" s="47"/>
      <c r="BV185" s="47"/>
      <c r="BW185" s="47"/>
      <c r="BX185" s="47"/>
      <c r="BY185" s="47"/>
      <c r="BZ185" s="47"/>
      <c r="CA185" s="47"/>
      <c r="CB185" s="47"/>
      <c r="CC185" s="47"/>
      <c r="CD185" s="47"/>
      <c r="CE185" s="47"/>
      <c r="CF185" s="47"/>
      <c r="CG185" s="47"/>
    </row>
    <row r="186" spans="2:85" ht="8.1" hidden="1" customHeight="1" x14ac:dyDescent="0.15"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  <c r="AZ186" s="47"/>
      <c r="BA186" s="47"/>
      <c r="BB186" s="47"/>
      <c r="BC186" s="47"/>
      <c r="BD186" s="47"/>
      <c r="BE186" s="47"/>
      <c r="BF186" s="47"/>
      <c r="BG186" s="47"/>
      <c r="BH186" s="47"/>
      <c r="BI186" s="47"/>
      <c r="BJ186" s="47"/>
      <c r="BK186" s="47"/>
      <c r="BL186" s="47"/>
      <c r="BM186" s="47"/>
      <c r="BN186" s="47"/>
      <c r="BO186" s="47"/>
      <c r="BP186" s="47"/>
      <c r="BQ186" s="47"/>
      <c r="BR186" s="47"/>
      <c r="BS186" s="47"/>
      <c r="BT186" s="47"/>
      <c r="BU186" s="47"/>
      <c r="BV186" s="47"/>
      <c r="BW186" s="47"/>
      <c r="BX186" s="47"/>
      <c r="BY186" s="47"/>
      <c r="BZ186" s="47"/>
      <c r="CA186" s="47"/>
      <c r="CB186" s="47"/>
      <c r="CC186" s="47"/>
      <c r="CD186" s="47"/>
      <c r="CE186" s="47"/>
      <c r="CF186" s="47"/>
      <c r="CG186" s="47"/>
    </row>
    <row r="187" spans="2:85" ht="8.1" hidden="1" customHeight="1" x14ac:dyDescent="0.15"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  <c r="AZ187" s="47"/>
      <c r="BA187" s="47"/>
      <c r="BB187" s="47"/>
      <c r="BC187" s="47"/>
      <c r="BD187" s="47"/>
      <c r="BE187" s="47"/>
      <c r="BF187" s="47"/>
      <c r="BG187" s="47"/>
      <c r="BH187" s="47"/>
      <c r="BI187" s="47"/>
      <c r="BJ187" s="47"/>
      <c r="BK187" s="47"/>
      <c r="BL187" s="47"/>
      <c r="BM187" s="47"/>
      <c r="BN187" s="47"/>
      <c r="BO187" s="47"/>
      <c r="BP187" s="47"/>
      <c r="BQ187" s="47"/>
      <c r="BR187" s="47"/>
      <c r="BS187" s="47"/>
      <c r="BT187" s="47"/>
      <c r="BU187" s="47"/>
      <c r="BV187" s="47"/>
      <c r="BW187" s="47"/>
      <c r="BX187" s="47"/>
      <c r="BY187" s="47"/>
      <c r="BZ187" s="47"/>
      <c r="CA187" s="47"/>
      <c r="CB187" s="47"/>
      <c r="CC187" s="47"/>
      <c r="CD187" s="47"/>
      <c r="CE187" s="47"/>
      <c r="CF187" s="47"/>
      <c r="CG187" s="47"/>
    </row>
    <row r="188" spans="2:85" ht="8.1" hidden="1" customHeight="1" x14ac:dyDescent="0.15"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  <c r="AZ188" s="47"/>
      <c r="BA188" s="47"/>
      <c r="BB188" s="47"/>
      <c r="BC188" s="47"/>
      <c r="BD188" s="47"/>
      <c r="BE188" s="47"/>
      <c r="BF188" s="47"/>
      <c r="BG188" s="47"/>
      <c r="BH188" s="47"/>
      <c r="BI188" s="47"/>
      <c r="BJ188" s="47"/>
      <c r="BK188" s="47"/>
      <c r="BL188" s="47"/>
      <c r="BM188" s="47"/>
      <c r="BN188" s="47"/>
      <c r="BO188" s="47"/>
      <c r="BP188" s="47"/>
      <c r="BQ188" s="47"/>
      <c r="BR188" s="47"/>
      <c r="BS188" s="47"/>
      <c r="BT188" s="47"/>
      <c r="BU188" s="47"/>
      <c r="BV188" s="47"/>
      <c r="BW188" s="47"/>
      <c r="BX188" s="47"/>
      <c r="BY188" s="47"/>
      <c r="BZ188" s="47"/>
      <c r="CA188" s="47"/>
      <c r="CB188" s="47"/>
      <c r="CC188" s="47"/>
      <c r="CD188" s="47"/>
      <c r="CE188" s="47"/>
      <c r="CF188" s="47"/>
      <c r="CG188" s="47"/>
    </row>
    <row r="189" spans="2:85" ht="8.1" hidden="1" customHeight="1" x14ac:dyDescent="0.15"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  <c r="AZ189" s="47"/>
      <c r="BA189" s="47"/>
      <c r="BB189" s="47"/>
      <c r="BC189" s="47"/>
      <c r="BD189" s="47"/>
      <c r="BE189" s="47"/>
      <c r="BF189" s="47"/>
      <c r="BG189" s="47"/>
      <c r="BH189" s="47"/>
      <c r="BI189" s="47"/>
      <c r="BJ189" s="47"/>
      <c r="BK189" s="47"/>
      <c r="BL189" s="47"/>
      <c r="BM189" s="47"/>
      <c r="BN189" s="47"/>
      <c r="BO189" s="47"/>
      <c r="BP189" s="47"/>
      <c r="BQ189" s="47"/>
      <c r="BR189" s="47"/>
      <c r="BS189" s="47"/>
      <c r="BT189" s="47"/>
      <c r="BU189" s="47"/>
      <c r="BV189" s="47"/>
      <c r="BW189" s="47"/>
      <c r="BX189" s="47"/>
      <c r="BY189" s="47"/>
      <c r="BZ189" s="47"/>
      <c r="CA189" s="47"/>
      <c r="CB189" s="47"/>
      <c r="CC189" s="47"/>
      <c r="CD189" s="47"/>
      <c r="CE189" s="47"/>
      <c r="CF189" s="47"/>
      <c r="CG189" s="47"/>
    </row>
    <row r="190" spans="2:85" ht="8.1" hidden="1" customHeight="1" x14ac:dyDescent="0.15"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47"/>
      <c r="BF190" s="47"/>
      <c r="BG190" s="47"/>
      <c r="BH190" s="47"/>
      <c r="BI190" s="47"/>
      <c r="BJ190" s="47"/>
      <c r="BK190" s="47"/>
      <c r="BL190" s="47"/>
      <c r="BM190" s="47"/>
      <c r="BN190" s="47"/>
      <c r="BO190" s="47"/>
      <c r="BP190" s="47"/>
      <c r="BQ190" s="47"/>
      <c r="BR190" s="47"/>
      <c r="BS190" s="47"/>
      <c r="BT190" s="47"/>
      <c r="BU190" s="47"/>
      <c r="BV190" s="47"/>
      <c r="BW190" s="47"/>
      <c r="BX190" s="47"/>
      <c r="BY190" s="47"/>
      <c r="BZ190" s="47"/>
      <c r="CA190" s="47"/>
      <c r="CB190" s="47"/>
      <c r="CC190" s="47"/>
      <c r="CD190" s="47"/>
      <c r="CE190" s="47"/>
      <c r="CF190" s="47"/>
      <c r="CG190" s="47"/>
    </row>
    <row r="191" spans="2:85" ht="8.1" hidden="1" customHeight="1" x14ac:dyDescent="0.15"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47"/>
      <c r="BF191" s="47"/>
      <c r="BG191" s="47"/>
      <c r="BH191" s="47"/>
      <c r="BI191" s="47"/>
      <c r="BJ191" s="47"/>
      <c r="BK191" s="47"/>
      <c r="BL191" s="47"/>
      <c r="BM191" s="47"/>
      <c r="BN191" s="47"/>
      <c r="BO191" s="47"/>
      <c r="BP191" s="47"/>
      <c r="BQ191" s="47"/>
      <c r="BR191" s="47"/>
      <c r="BS191" s="47"/>
      <c r="BT191" s="47"/>
      <c r="BU191" s="47"/>
      <c r="BV191" s="47"/>
      <c r="BW191" s="47"/>
      <c r="BX191" s="47"/>
      <c r="BY191" s="47"/>
      <c r="BZ191" s="47"/>
      <c r="CA191" s="47"/>
      <c r="CB191" s="47"/>
      <c r="CC191" s="47"/>
      <c r="CD191" s="47"/>
      <c r="CE191" s="47"/>
      <c r="CF191" s="47"/>
      <c r="CG191" s="47"/>
    </row>
    <row r="192" spans="2:85" ht="8.1" hidden="1" customHeight="1" x14ac:dyDescent="0.15"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  <c r="AZ192" s="47"/>
      <c r="BA192" s="47"/>
      <c r="BB192" s="47"/>
      <c r="BC192" s="47"/>
      <c r="BD192" s="47"/>
      <c r="BE192" s="47"/>
      <c r="BF192" s="47"/>
      <c r="BG192" s="47"/>
      <c r="BH192" s="47"/>
      <c r="BI192" s="47"/>
      <c r="BJ192" s="47"/>
      <c r="BK192" s="47"/>
      <c r="BL192" s="47"/>
      <c r="BM192" s="47"/>
      <c r="BN192" s="47"/>
      <c r="BO192" s="47"/>
      <c r="BP192" s="47"/>
      <c r="BQ192" s="47"/>
      <c r="BR192" s="47"/>
      <c r="BS192" s="47"/>
      <c r="BT192" s="47"/>
      <c r="BU192" s="47"/>
      <c r="BV192" s="47"/>
      <c r="BW192" s="47"/>
      <c r="BX192" s="47"/>
      <c r="BY192" s="47"/>
      <c r="BZ192" s="47"/>
      <c r="CA192" s="47"/>
      <c r="CB192" s="47"/>
      <c r="CC192" s="47"/>
      <c r="CD192" s="47"/>
      <c r="CE192" s="47"/>
      <c r="CF192" s="47"/>
      <c r="CG192" s="47"/>
    </row>
    <row r="193" spans="2:85" ht="8.1" hidden="1" customHeight="1" x14ac:dyDescent="0.15"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  <c r="AZ193" s="47"/>
      <c r="BA193" s="47"/>
      <c r="BB193" s="47"/>
      <c r="BC193" s="47"/>
      <c r="BD193" s="47"/>
      <c r="BE193" s="47"/>
      <c r="BF193" s="47"/>
      <c r="BG193" s="47"/>
      <c r="BH193" s="47"/>
      <c r="BI193" s="47"/>
      <c r="BJ193" s="47"/>
      <c r="BK193" s="47"/>
      <c r="BL193" s="47"/>
      <c r="BM193" s="47"/>
      <c r="BN193" s="47"/>
      <c r="BO193" s="47"/>
      <c r="BP193" s="47"/>
      <c r="BQ193" s="47"/>
      <c r="BR193" s="47"/>
      <c r="BS193" s="47"/>
      <c r="BT193" s="47"/>
      <c r="BU193" s="47"/>
      <c r="BV193" s="47"/>
      <c r="BW193" s="47"/>
      <c r="BX193" s="47"/>
      <c r="BY193" s="47"/>
      <c r="BZ193" s="47"/>
      <c r="CA193" s="47"/>
      <c r="CB193" s="47"/>
      <c r="CC193" s="47"/>
      <c r="CD193" s="47"/>
      <c r="CE193" s="47"/>
      <c r="CF193" s="47"/>
      <c r="CG193" s="47"/>
    </row>
    <row r="194" spans="2:85" ht="8.1" hidden="1" customHeight="1" x14ac:dyDescent="0.15"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  <c r="BB194" s="47"/>
      <c r="BC194" s="47"/>
      <c r="BD194" s="47"/>
      <c r="BE194" s="47"/>
      <c r="BF194" s="47"/>
      <c r="BG194" s="47"/>
      <c r="BH194" s="47"/>
      <c r="BI194" s="47"/>
      <c r="BJ194" s="47"/>
      <c r="BK194" s="47"/>
      <c r="BL194" s="47"/>
      <c r="BM194" s="47"/>
      <c r="BN194" s="47"/>
      <c r="BO194" s="47"/>
      <c r="BP194" s="47"/>
      <c r="BQ194" s="47"/>
      <c r="BR194" s="47"/>
      <c r="BS194" s="47"/>
      <c r="BT194" s="47"/>
      <c r="BU194" s="47"/>
      <c r="BV194" s="47"/>
      <c r="BW194" s="47"/>
      <c r="BX194" s="47"/>
      <c r="BY194" s="47"/>
      <c r="BZ194" s="47"/>
      <c r="CA194" s="47"/>
      <c r="CB194" s="47"/>
      <c r="CC194" s="47"/>
      <c r="CD194" s="47"/>
      <c r="CE194" s="47"/>
      <c r="CF194" s="47"/>
      <c r="CG194" s="47"/>
    </row>
    <row r="195" spans="2:85" ht="8.1" hidden="1" customHeight="1" x14ac:dyDescent="0.15"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7"/>
      <c r="BB195" s="47"/>
      <c r="BC195" s="47"/>
      <c r="BD195" s="47"/>
      <c r="BE195" s="47"/>
      <c r="BF195" s="47"/>
      <c r="BG195" s="47"/>
      <c r="BH195" s="47"/>
      <c r="BI195" s="47"/>
      <c r="BJ195" s="47"/>
      <c r="BK195" s="47"/>
      <c r="BL195" s="47"/>
      <c r="BM195" s="47"/>
      <c r="BN195" s="47"/>
      <c r="BO195" s="47"/>
      <c r="BP195" s="47"/>
      <c r="BQ195" s="47"/>
      <c r="BR195" s="47"/>
      <c r="BS195" s="47"/>
      <c r="BT195" s="47"/>
      <c r="BU195" s="47"/>
      <c r="BV195" s="47"/>
      <c r="BW195" s="47"/>
      <c r="BX195" s="47"/>
      <c r="BY195" s="47"/>
      <c r="BZ195" s="47"/>
      <c r="CA195" s="47"/>
      <c r="CB195" s="47"/>
      <c r="CC195" s="47"/>
      <c r="CD195" s="47"/>
      <c r="CE195" s="47"/>
      <c r="CF195" s="47"/>
      <c r="CG195" s="47"/>
    </row>
    <row r="196" spans="2:85" ht="8.1" hidden="1" customHeight="1" x14ac:dyDescent="0.15"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  <c r="AY196" s="47"/>
      <c r="AZ196" s="47"/>
      <c r="BA196" s="47"/>
      <c r="BB196" s="47"/>
      <c r="BC196" s="47"/>
      <c r="BD196" s="47"/>
      <c r="BE196" s="47"/>
      <c r="BF196" s="47"/>
      <c r="BG196" s="47"/>
      <c r="BH196" s="47"/>
      <c r="BI196" s="47"/>
      <c r="BJ196" s="47"/>
      <c r="BK196" s="47"/>
      <c r="BL196" s="47"/>
      <c r="BM196" s="47"/>
      <c r="BN196" s="47"/>
      <c r="BO196" s="47"/>
      <c r="BP196" s="47"/>
      <c r="BQ196" s="47"/>
      <c r="BR196" s="47"/>
      <c r="BS196" s="47"/>
      <c r="BT196" s="47"/>
      <c r="BU196" s="47"/>
      <c r="BV196" s="47"/>
      <c r="BW196" s="47"/>
      <c r="BX196" s="47"/>
      <c r="BY196" s="47"/>
      <c r="BZ196" s="47"/>
      <c r="CA196" s="47"/>
      <c r="CB196" s="47"/>
      <c r="CC196" s="47"/>
      <c r="CD196" s="47"/>
      <c r="CE196" s="47"/>
      <c r="CF196" s="47"/>
      <c r="CG196" s="47"/>
    </row>
    <row r="197" spans="2:85" ht="8.1" hidden="1" customHeight="1" x14ac:dyDescent="0.15"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47"/>
      <c r="BF197" s="47"/>
      <c r="BG197" s="47"/>
      <c r="BH197" s="47"/>
      <c r="BI197" s="47"/>
      <c r="BJ197" s="47"/>
      <c r="BK197" s="47"/>
      <c r="BL197" s="47"/>
      <c r="BM197" s="47"/>
      <c r="BN197" s="47"/>
      <c r="BO197" s="47"/>
      <c r="BP197" s="47"/>
      <c r="BQ197" s="47"/>
      <c r="BR197" s="47"/>
      <c r="BS197" s="47"/>
      <c r="BT197" s="47"/>
      <c r="BU197" s="47"/>
      <c r="BV197" s="47"/>
      <c r="BW197" s="47"/>
      <c r="BX197" s="47"/>
      <c r="BY197" s="47"/>
      <c r="BZ197" s="47"/>
      <c r="CA197" s="47"/>
      <c r="CB197" s="47"/>
      <c r="CC197" s="47"/>
      <c r="CD197" s="47"/>
      <c r="CE197" s="47"/>
      <c r="CF197" s="47"/>
      <c r="CG197" s="47"/>
    </row>
    <row r="198" spans="2:85" ht="8.1" hidden="1" customHeight="1" x14ac:dyDescent="0.15"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/>
      <c r="AV198" s="47"/>
      <c r="AW198" s="47"/>
      <c r="AX198" s="47"/>
      <c r="AY198" s="47"/>
      <c r="AZ198" s="47"/>
      <c r="BA198" s="47"/>
      <c r="BB198" s="47"/>
      <c r="BC198" s="47"/>
      <c r="BD198" s="47"/>
      <c r="BE198" s="47"/>
      <c r="BF198" s="47"/>
      <c r="BG198" s="47"/>
      <c r="BH198" s="47"/>
      <c r="BI198" s="47"/>
      <c r="BJ198" s="47"/>
      <c r="BK198" s="47"/>
      <c r="BL198" s="47"/>
      <c r="BM198" s="47"/>
      <c r="BN198" s="47"/>
      <c r="BO198" s="47"/>
      <c r="BP198" s="47"/>
      <c r="BQ198" s="47"/>
      <c r="BR198" s="47"/>
      <c r="BS198" s="47"/>
      <c r="BT198" s="47"/>
      <c r="BU198" s="47"/>
      <c r="BV198" s="47"/>
      <c r="BW198" s="47"/>
      <c r="BX198" s="47"/>
      <c r="BY198" s="47"/>
      <c r="BZ198" s="47"/>
      <c r="CA198" s="47"/>
      <c r="CB198" s="47"/>
      <c r="CC198" s="47"/>
      <c r="CD198" s="47"/>
      <c r="CE198" s="47"/>
      <c r="CF198" s="47"/>
      <c r="CG198" s="47"/>
    </row>
    <row r="199" spans="2:85" ht="8.1" hidden="1" customHeight="1" x14ac:dyDescent="0.15"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  <c r="AT199" s="47"/>
      <c r="AU199" s="47"/>
      <c r="AV199" s="47"/>
      <c r="AW199" s="47"/>
      <c r="AX199" s="47"/>
      <c r="AY199" s="47"/>
      <c r="AZ199" s="47"/>
      <c r="BA199" s="47"/>
      <c r="BB199" s="47"/>
      <c r="BC199" s="47"/>
      <c r="BD199" s="47"/>
      <c r="BE199" s="47"/>
      <c r="BF199" s="47"/>
      <c r="BG199" s="47"/>
      <c r="BH199" s="47"/>
      <c r="BI199" s="47"/>
      <c r="BJ199" s="47"/>
      <c r="BK199" s="47"/>
      <c r="BL199" s="47"/>
      <c r="BM199" s="47"/>
      <c r="BN199" s="47"/>
      <c r="BO199" s="47"/>
      <c r="BP199" s="47"/>
      <c r="BQ199" s="47"/>
      <c r="BR199" s="47"/>
      <c r="BS199" s="47"/>
      <c r="BT199" s="47"/>
      <c r="BU199" s="47"/>
      <c r="BV199" s="47"/>
      <c r="BW199" s="47"/>
      <c r="BX199" s="47"/>
      <c r="BY199" s="47"/>
      <c r="BZ199" s="47"/>
      <c r="CA199" s="47"/>
      <c r="CB199" s="47"/>
      <c r="CC199" s="47"/>
      <c r="CD199" s="47"/>
      <c r="CE199" s="47"/>
      <c r="CF199" s="47"/>
      <c r="CG199" s="47"/>
    </row>
    <row r="200" spans="2:85" ht="8.1" hidden="1" customHeight="1" x14ac:dyDescent="0.15"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  <c r="AT200" s="47"/>
      <c r="AU200" s="47"/>
      <c r="AV200" s="47"/>
      <c r="AW200" s="47"/>
      <c r="AX200" s="47"/>
      <c r="AY200" s="47"/>
      <c r="AZ200" s="47"/>
      <c r="BA200" s="47"/>
      <c r="BB200" s="47"/>
      <c r="BC200" s="47"/>
      <c r="BD200" s="47"/>
      <c r="BE200" s="47"/>
      <c r="BF200" s="47"/>
      <c r="BG200" s="47"/>
      <c r="BH200" s="47"/>
      <c r="BI200" s="47"/>
      <c r="BJ200" s="47"/>
      <c r="BK200" s="47"/>
      <c r="BL200" s="47"/>
      <c r="BM200" s="47"/>
      <c r="BN200" s="47"/>
      <c r="BO200" s="47"/>
      <c r="BP200" s="47"/>
      <c r="BQ200" s="47"/>
      <c r="BR200" s="47"/>
      <c r="BS200" s="47"/>
      <c r="BT200" s="47"/>
      <c r="BU200" s="47"/>
      <c r="BV200" s="47"/>
      <c r="BW200" s="47"/>
      <c r="BX200" s="47"/>
      <c r="BY200" s="47"/>
      <c r="BZ200" s="47"/>
      <c r="CA200" s="47"/>
      <c r="CB200" s="47"/>
      <c r="CC200" s="47"/>
      <c r="CD200" s="47"/>
      <c r="CE200" s="47"/>
      <c r="CF200" s="47"/>
      <c r="CG200" s="47"/>
    </row>
    <row r="201" spans="2:85" ht="8.1" hidden="1" customHeight="1" x14ac:dyDescent="0.15"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  <c r="AT201" s="47"/>
      <c r="AU201" s="47"/>
      <c r="AV201" s="47"/>
      <c r="AW201" s="47"/>
      <c r="AX201" s="47"/>
      <c r="AY201" s="47"/>
      <c r="AZ201" s="47"/>
      <c r="BA201" s="47"/>
      <c r="BB201" s="47"/>
      <c r="BC201" s="47"/>
      <c r="BD201" s="47"/>
      <c r="BE201" s="47"/>
      <c r="BF201" s="47"/>
      <c r="BG201" s="47"/>
      <c r="BH201" s="47"/>
      <c r="BI201" s="47"/>
      <c r="BJ201" s="47"/>
      <c r="BK201" s="47"/>
      <c r="BL201" s="47"/>
      <c r="BM201" s="47"/>
      <c r="BN201" s="47"/>
      <c r="BO201" s="47"/>
      <c r="BP201" s="47"/>
      <c r="BQ201" s="47"/>
      <c r="BR201" s="47"/>
      <c r="BS201" s="47"/>
      <c r="BT201" s="47"/>
      <c r="BU201" s="47"/>
      <c r="BV201" s="47"/>
      <c r="BW201" s="47"/>
      <c r="BX201" s="47"/>
      <c r="BY201" s="47"/>
      <c r="BZ201" s="47"/>
      <c r="CA201" s="47"/>
      <c r="CB201" s="47"/>
      <c r="CC201" s="47"/>
      <c r="CD201" s="47"/>
      <c r="CE201" s="47"/>
      <c r="CF201" s="47"/>
      <c r="CG201" s="47"/>
    </row>
    <row r="202" spans="2:85" ht="8.1" hidden="1" customHeight="1" x14ac:dyDescent="0.15"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  <c r="AT202" s="47"/>
      <c r="AU202" s="47"/>
      <c r="AV202" s="47"/>
      <c r="AW202" s="47"/>
      <c r="AX202" s="47"/>
      <c r="AY202" s="47"/>
      <c r="AZ202" s="47"/>
      <c r="BA202" s="47"/>
      <c r="BB202" s="47"/>
      <c r="BC202" s="47"/>
      <c r="BD202" s="47"/>
      <c r="BE202" s="47"/>
      <c r="BF202" s="47"/>
      <c r="BG202" s="47"/>
      <c r="BH202" s="47"/>
      <c r="BI202" s="47"/>
      <c r="BJ202" s="47"/>
      <c r="BK202" s="47"/>
      <c r="BL202" s="47"/>
      <c r="BM202" s="47"/>
      <c r="BN202" s="47"/>
      <c r="BO202" s="47"/>
      <c r="BP202" s="47"/>
      <c r="BQ202" s="47"/>
      <c r="BR202" s="47"/>
      <c r="BS202" s="47"/>
      <c r="BT202" s="47"/>
      <c r="BU202" s="47"/>
      <c r="BV202" s="47"/>
      <c r="BW202" s="47"/>
      <c r="BX202" s="47"/>
      <c r="BY202" s="47"/>
      <c r="BZ202" s="47"/>
      <c r="CA202" s="47"/>
      <c r="CB202" s="47"/>
      <c r="CC202" s="47"/>
      <c r="CD202" s="47"/>
      <c r="CE202" s="47"/>
      <c r="CF202" s="47"/>
      <c r="CG202" s="47"/>
    </row>
    <row r="203" spans="2:85" ht="8.1" hidden="1" customHeight="1" x14ac:dyDescent="0.15"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  <c r="AT203" s="47"/>
      <c r="AU203" s="47"/>
      <c r="AV203" s="47"/>
      <c r="AW203" s="47"/>
      <c r="AX203" s="47"/>
      <c r="AY203" s="47"/>
      <c r="AZ203" s="47"/>
      <c r="BA203" s="47"/>
      <c r="BB203" s="47"/>
      <c r="BC203" s="47"/>
      <c r="BD203" s="47"/>
      <c r="BE203" s="47"/>
      <c r="BF203" s="47"/>
      <c r="BG203" s="47"/>
      <c r="BH203" s="47"/>
      <c r="BI203" s="47"/>
      <c r="BJ203" s="47"/>
      <c r="BK203" s="47"/>
      <c r="BL203" s="47"/>
      <c r="BM203" s="47"/>
      <c r="BN203" s="47"/>
      <c r="BO203" s="47"/>
      <c r="BP203" s="47"/>
      <c r="BQ203" s="47"/>
      <c r="BR203" s="47"/>
      <c r="BS203" s="47"/>
      <c r="BT203" s="47"/>
      <c r="BU203" s="47"/>
      <c r="BV203" s="47"/>
      <c r="BW203" s="47"/>
      <c r="BX203" s="47"/>
      <c r="BY203" s="47"/>
      <c r="BZ203" s="47"/>
      <c r="CA203" s="47"/>
      <c r="CB203" s="47"/>
      <c r="CC203" s="47"/>
      <c r="CD203" s="47"/>
      <c r="CE203" s="47"/>
      <c r="CF203" s="47"/>
      <c r="CG203" s="47"/>
    </row>
    <row r="204" spans="2:85" ht="8.1" hidden="1" customHeight="1" x14ac:dyDescent="0.15"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  <c r="AT204" s="47"/>
      <c r="AU204" s="47"/>
      <c r="AV204" s="47"/>
      <c r="AW204" s="47"/>
      <c r="AX204" s="47"/>
      <c r="AY204" s="47"/>
      <c r="AZ204" s="47"/>
      <c r="BA204" s="47"/>
      <c r="BB204" s="47"/>
      <c r="BC204" s="47"/>
      <c r="BD204" s="47"/>
      <c r="BE204" s="47"/>
      <c r="BF204" s="47"/>
      <c r="BG204" s="47"/>
      <c r="BH204" s="47"/>
      <c r="BI204" s="47"/>
      <c r="BJ204" s="47"/>
      <c r="BK204" s="47"/>
      <c r="BL204" s="47"/>
      <c r="BM204" s="47"/>
      <c r="BN204" s="47"/>
      <c r="BO204" s="47"/>
      <c r="BP204" s="47"/>
      <c r="BQ204" s="47"/>
      <c r="BR204" s="47"/>
      <c r="BS204" s="47"/>
      <c r="BT204" s="47"/>
      <c r="BU204" s="47"/>
      <c r="BV204" s="47"/>
      <c r="BW204" s="47"/>
      <c r="BX204" s="47"/>
      <c r="BY204" s="47"/>
      <c r="BZ204" s="47"/>
      <c r="CA204" s="47"/>
      <c r="CB204" s="47"/>
      <c r="CC204" s="47"/>
      <c r="CD204" s="47"/>
      <c r="CE204" s="47"/>
      <c r="CF204" s="47"/>
      <c r="CG204" s="47"/>
    </row>
    <row r="205" spans="2:85" ht="8.1" hidden="1" customHeight="1" x14ac:dyDescent="0.15"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  <c r="AT205" s="47"/>
      <c r="AU205" s="47"/>
      <c r="AV205" s="47"/>
      <c r="AW205" s="47"/>
      <c r="AX205" s="47"/>
      <c r="AY205" s="47"/>
      <c r="AZ205" s="47"/>
      <c r="BA205" s="47"/>
      <c r="BB205" s="47"/>
      <c r="BC205" s="47"/>
      <c r="BD205" s="47"/>
      <c r="BE205" s="47"/>
      <c r="BF205" s="47"/>
      <c r="BG205" s="47"/>
      <c r="BH205" s="47"/>
      <c r="BI205" s="47"/>
      <c r="BJ205" s="47"/>
      <c r="BK205" s="47"/>
      <c r="BL205" s="47"/>
      <c r="BM205" s="47"/>
      <c r="BN205" s="47"/>
      <c r="BO205" s="47"/>
      <c r="BP205" s="47"/>
      <c r="BQ205" s="47"/>
      <c r="BR205" s="47"/>
      <c r="BS205" s="47"/>
      <c r="BT205" s="47"/>
      <c r="BU205" s="47"/>
      <c r="BV205" s="47"/>
      <c r="BW205" s="47"/>
      <c r="BX205" s="47"/>
      <c r="BY205" s="47"/>
      <c r="BZ205" s="47"/>
      <c r="CA205" s="47"/>
      <c r="CB205" s="47"/>
      <c r="CC205" s="47"/>
      <c r="CD205" s="47"/>
      <c r="CE205" s="47"/>
      <c r="CF205" s="47"/>
      <c r="CG205" s="47"/>
    </row>
    <row r="206" spans="2:85" ht="8.1" hidden="1" customHeight="1" x14ac:dyDescent="0.15"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  <c r="AT206" s="47"/>
      <c r="AU206" s="47"/>
      <c r="AV206" s="47"/>
      <c r="AW206" s="47"/>
      <c r="AX206" s="47"/>
      <c r="AY206" s="47"/>
      <c r="AZ206" s="47"/>
      <c r="BA206" s="47"/>
      <c r="BB206" s="47"/>
      <c r="BC206" s="47"/>
      <c r="BD206" s="47"/>
      <c r="BE206" s="47"/>
      <c r="BF206" s="47"/>
      <c r="BG206" s="47"/>
      <c r="BH206" s="47"/>
      <c r="BI206" s="47"/>
      <c r="BJ206" s="47"/>
      <c r="BK206" s="47"/>
      <c r="BL206" s="47"/>
      <c r="BM206" s="47"/>
      <c r="BN206" s="47"/>
      <c r="BO206" s="47"/>
      <c r="BP206" s="47"/>
      <c r="BQ206" s="47"/>
      <c r="BR206" s="47"/>
      <c r="BS206" s="47"/>
      <c r="BT206" s="47"/>
      <c r="BU206" s="47"/>
      <c r="BV206" s="47"/>
      <c r="BW206" s="47"/>
      <c r="BX206" s="47"/>
      <c r="BY206" s="47"/>
      <c r="BZ206" s="47"/>
      <c r="CA206" s="47"/>
      <c r="CB206" s="47"/>
      <c r="CC206" s="47"/>
      <c r="CD206" s="47"/>
      <c r="CE206" s="47"/>
      <c r="CF206" s="47"/>
      <c r="CG206" s="47"/>
    </row>
    <row r="207" spans="2:85" ht="8.1" hidden="1" customHeight="1" x14ac:dyDescent="0.15"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  <c r="AT207" s="47"/>
      <c r="AU207" s="47"/>
      <c r="AV207" s="47"/>
      <c r="AW207" s="47"/>
      <c r="AX207" s="47"/>
      <c r="AY207" s="47"/>
      <c r="AZ207" s="47"/>
      <c r="BA207" s="47"/>
      <c r="BB207" s="47"/>
      <c r="BC207" s="47"/>
      <c r="BD207" s="47"/>
      <c r="BE207" s="47"/>
      <c r="BF207" s="47"/>
      <c r="BG207" s="47"/>
      <c r="BH207" s="47"/>
      <c r="BI207" s="47"/>
      <c r="BJ207" s="47"/>
      <c r="BK207" s="47"/>
      <c r="BL207" s="47"/>
      <c r="BM207" s="47"/>
      <c r="BN207" s="47"/>
      <c r="BO207" s="47"/>
      <c r="BP207" s="47"/>
      <c r="BQ207" s="47"/>
      <c r="BR207" s="47"/>
      <c r="BS207" s="47"/>
      <c r="BT207" s="47"/>
      <c r="BU207" s="47"/>
      <c r="BV207" s="47"/>
      <c r="BW207" s="47"/>
      <c r="BX207" s="47"/>
      <c r="BY207" s="47"/>
      <c r="BZ207" s="47"/>
      <c r="CA207" s="47"/>
      <c r="CB207" s="47"/>
      <c r="CC207" s="47"/>
      <c r="CD207" s="47"/>
      <c r="CE207" s="47"/>
      <c r="CF207" s="47"/>
      <c r="CG207" s="47"/>
    </row>
    <row r="208" spans="2:85" ht="8.1" hidden="1" customHeight="1" x14ac:dyDescent="0.15"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  <c r="AT208" s="47"/>
      <c r="AU208" s="47"/>
      <c r="AV208" s="47"/>
      <c r="AW208" s="47"/>
      <c r="AX208" s="47"/>
      <c r="AY208" s="47"/>
      <c r="AZ208" s="47"/>
      <c r="BA208" s="47"/>
      <c r="BB208" s="47"/>
      <c r="BC208" s="47"/>
      <c r="BD208" s="47"/>
      <c r="BE208" s="47"/>
      <c r="BF208" s="47"/>
      <c r="BG208" s="47"/>
      <c r="BH208" s="47"/>
      <c r="BI208" s="47"/>
      <c r="BJ208" s="47"/>
      <c r="BK208" s="47"/>
      <c r="BL208" s="47"/>
      <c r="BM208" s="47"/>
      <c r="BN208" s="47"/>
      <c r="BO208" s="47"/>
      <c r="BP208" s="47"/>
      <c r="BQ208" s="47"/>
      <c r="BR208" s="47"/>
      <c r="BS208" s="47"/>
      <c r="BT208" s="47"/>
      <c r="BU208" s="47"/>
      <c r="BV208" s="47"/>
      <c r="BW208" s="47"/>
      <c r="BX208" s="47"/>
      <c r="BY208" s="47"/>
      <c r="BZ208" s="47"/>
      <c r="CA208" s="47"/>
      <c r="CB208" s="47"/>
      <c r="CC208" s="47"/>
      <c r="CD208" s="47"/>
      <c r="CE208" s="47"/>
      <c r="CF208" s="47"/>
      <c r="CG208" s="47"/>
    </row>
    <row r="209" spans="2:85" ht="8.1" hidden="1" customHeight="1" x14ac:dyDescent="0.15"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  <c r="AT209" s="47"/>
      <c r="AU209" s="47"/>
      <c r="AV209" s="47"/>
      <c r="AW209" s="47"/>
      <c r="AX209" s="47"/>
      <c r="AY209" s="47"/>
      <c r="AZ209" s="47"/>
      <c r="BA209" s="47"/>
      <c r="BB209" s="47"/>
      <c r="BC209" s="47"/>
      <c r="BD209" s="47"/>
      <c r="BE209" s="47"/>
      <c r="BF209" s="47"/>
      <c r="BG209" s="47"/>
      <c r="BH209" s="47"/>
      <c r="BI209" s="47"/>
      <c r="BJ209" s="47"/>
      <c r="BK209" s="47"/>
      <c r="BL209" s="47"/>
      <c r="BM209" s="47"/>
      <c r="BN209" s="47"/>
      <c r="BO209" s="47"/>
      <c r="BP209" s="47"/>
      <c r="BQ209" s="47"/>
      <c r="BR209" s="47"/>
      <c r="BS209" s="47"/>
      <c r="BT209" s="47"/>
      <c r="BU209" s="47"/>
      <c r="BV209" s="47"/>
      <c r="BW209" s="47"/>
      <c r="BX209" s="47"/>
      <c r="BY209" s="47"/>
      <c r="BZ209" s="47"/>
      <c r="CA209" s="47"/>
      <c r="CB209" s="47"/>
      <c r="CC209" s="47"/>
      <c r="CD209" s="47"/>
      <c r="CE209" s="47"/>
      <c r="CF209" s="47"/>
      <c r="CG209" s="47"/>
    </row>
    <row r="210" spans="2:85" ht="8.1" hidden="1" customHeight="1" x14ac:dyDescent="0.15"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  <c r="AT210" s="47"/>
      <c r="AU210" s="47"/>
      <c r="AV210" s="47"/>
      <c r="AW210" s="47"/>
      <c r="AX210" s="47"/>
      <c r="AY210" s="47"/>
      <c r="AZ210" s="47"/>
      <c r="BA210" s="47"/>
      <c r="BB210" s="47"/>
      <c r="BC210" s="47"/>
      <c r="BD210" s="47"/>
      <c r="BE210" s="47"/>
      <c r="BF210" s="47"/>
      <c r="BG210" s="47"/>
      <c r="BH210" s="47"/>
      <c r="BI210" s="47"/>
      <c r="BJ210" s="47"/>
      <c r="BK210" s="47"/>
      <c r="BL210" s="47"/>
      <c r="BM210" s="47"/>
      <c r="BN210" s="47"/>
      <c r="BO210" s="47"/>
      <c r="BP210" s="47"/>
      <c r="BQ210" s="47"/>
      <c r="BR210" s="47"/>
      <c r="BS210" s="47"/>
      <c r="BT210" s="47"/>
      <c r="BU210" s="47"/>
      <c r="BV210" s="47"/>
      <c r="BW210" s="47"/>
      <c r="BX210" s="47"/>
      <c r="BY210" s="47"/>
      <c r="BZ210" s="47"/>
      <c r="CA210" s="47"/>
      <c r="CB210" s="47"/>
      <c r="CC210" s="47"/>
      <c r="CD210" s="47"/>
      <c r="CE210" s="47"/>
      <c r="CF210" s="47"/>
      <c r="CG210" s="47"/>
    </row>
    <row r="211" spans="2:85" ht="8.1" hidden="1" customHeight="1" x14ac:dyDescent="0.15"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  <c r="AT211" s="47"/>
      <c r="AU211" s="47"/>
      <c r="AV211" s="47"/>
      <c r="AW211" s="47"/>
      <c r="AX211" s="47"/>
      <c r="AY211" s="47"/>
      <c r="AZ211" s="47"/>
      <c r="BA211" s="47"/>
      <c r="BB211" s="47"/>
      <c r="BC211" s="47"/>
      <c r="BD211" s="47"/>
      <c r="BE211" s="47"/>
      <c r="BF211" s="47"/>
      <c r="BG211" s="47"/>
      <c r="BH211" s="47"/>
      <c r="BI211" s="47"/>
      <c r="BJ211" s="47"/>
      <c r="BK211" s="47"/>
      <c r="BL211" s="47"/>
      <c r="BM211" s="47"/>
      <c r="BN211" s="47"/>
      <c r="BO211" s="47"/>
      <c r="BP211" s="47"/>
      <c r="BQ211" s="47"/>
      <c r="BR211" s="47"/>
      <c r="BS211" s="47"/>
      <c r="BT211" s="47"/>
      <c r="BU211" s="47"/>
      <c r="BV211" s="47"/>
      <c r="BW211" s="47"/>
      <c r="BX211" s="47"/>
      <c r="BY211" s="47"/>
      <c r="BZ211" s="47"/>
      <c r="CA211" s="47"/>
      <c r="CB211" s="47"/>
      <c r="CC211" s="47"/>
      <c r="CD211" s="47"/>
      <c r="CE211" s="47"/>
      <c r="CF211" s="47"/>
      <c r="CG211" s="47"/>
    </row>
    <row r="212" spans="2:85" ht="8.1" hidden="1" customHeight="1" x14ac:dyDescent="0.15"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  <c r="AT212" s="47"/>
      <c r="AU212" s="47"/>
      <c r="AV212" s="47"/>
      <c r="AW212" s="47"/>
      <c r="AX212" s="47"/>
      <c r="AY212" s="47"/>
      <c r="AZ212" s="47"/>
      <c r="BA212" s="47"/>
      <c r="BB212" s="47"/>
      <c r="BC212" s="47"/>
      <c r="BD212" s="47"/>
      <c r="BE212" s="47"/>
      <c r="BF212" s="47"/>
      <c r="BG212" s="47"/>
      <c r="BH212" s="47"/>
      <c r="BI212" s="47"/>
      <c r="BJ212" s="47"/>
      <c r="BK212" s="47"/>
      <c r="BL212" s="47"/>
      <c r="BM212" s="47"/>
      <c r="BN212" s="47"/>
      <c r="BO212" s="47"/>
      <c r="BP212" s="47"/>
      <c r="BQ212" s="47"/>
      <c r="BR212" s="47"/>
      <c r="BS212" s="47"/>
      <c r="BT212" s="47"/>
      <c r="BU212" s="47"/>
      <c r="BV212" s="47"/>
      <c r="BW212" s="47"/>
      <c r="BX212" s="47"/>
      <c r="BY212" s="47"/>
      <c r="BZ212" s="47"/>
      <c r="CA212" s="47"/>
      <c r="CB212" s="47"/>
      <c r="CC212" s="47"/>
      <c r="CD212" s="47"/>
      <c r="CE212" s="47"/>
      <c r="CF212" s="47"/>
      <c r="CG212" s="47"/>
    </row>
    <row r="213" spans="2:85" ht="8.1" hidden="1" customHeight="1" x14ac:dyDescent="0.15"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  <c r="AT213" s="47"/>
      <c r="AU213" s="47"/>
      <c r="AV213" s="47"/>
      <c r="AW213" s="47"/>
      <c r="AX213" s="47"/>
      <c r="AY213" s="47"/>
      <c r="AZ213" s="47"/>
      <c r="BA213" s="47"/>
      <c r="BB213" s="47"/>
      <c r="BC213" s="47"/>
      <c r="BD213" s="47"/>
      <c r="BE213" s="47"/>
      <c r="BF213" s="47"/>
      <c r="BG213" s="47"/>
      <c r="BH213" s="47"/>
      <c r="BI213" s="47"/>
      <c r="BJ213" s="47"/>
      <c r="BK213" s="47"/>
      <c r="BL213" s="47"/>
      <c r="BM213" s="47"/>
      <c r="BN213" s="47"/>
      <c r="BO213" s="47"/>
      <c r="BP213" s="47"/>
      <c r="BQ213" s="47"/>
      <c r="BR213" s="47"/>
      <c r="BS213" s="47"/>
      <c r="BT213" s="47"/>
      <c r="BU213" s="47"/>
      <c r="BV213" s="47"/>
      <c r="BW213" s="47"/>
      <c r="BX213" s="47"/>
      <c r="BY213" s="47"/>
      <c r="BZ213" s="47"/>
      <c r="CA213" s="47"/>
      <c r="CB213" s="47"/>
      <c r="CC213" s="47"/>
      <c r="CD213" s="47"/>
      <c r="CE213" s="47"/>
      <c r="CF213" s="47"/>
      <c r="CG213" s="47"/>
    </row>
    <row r="214" spans="2:85" ht="8.1" hidden="1" customHeight="1" x14ac:dyDescent="0.15"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  <c r="AT214" s="47"/>
      <c r="AU214" s="47"/>
      <c r="AV214" s="47"/>
      <c r="AW214" s="47"/>
      <c r="AX214" s="47"/>
      <c r="AY214" s="47"/>
      <c r="AZ214" s="47"/>
      <c r="BA214" s="47"/>
      <c r="BB214" s="47"/>
      <c r="BC214" s="47"/>
      <c r="BD214" s="47"/>
      <c r="BE214" s="47"/>
      <c r="BF214" s="47"/>
      <c r="BG214" s="47"/>
      <c r="BH214" s="47"/>
      <c r="BI214" s="47"/>
      <c r="BJ214" s="47"/>
      <c r="BK214" s="47"/>
      <c r="BL214" s="47"/>
      <c r="BM214" s="47"/>
      <c r="BN214" s="47"/>
      <c r="BO214" s="47"/>
      <c r="BP214" s="47"/>
      <c r="BQ214" s="47"/>
      <c r="BR214" s="47"/>
      <c r="BS214" s="47"/>
      <c r="BT214" s="47"/>
      <c r="BU214" s="47"/>
      <c r="BV214" s="47"/>
      <c r="BW214" s="47"/>
      <c r="BX214" s="47"/>
      <c r="BY214" s="47"/>
      <c r="BZ214" s="47"/>
      <c r="CA214" s="47"/>
      <c r="CB214" s="47"/>
      <c r="CC214" s="47"/>
      <c r="CD214" s="47"/>
      <c r="CE214" s="47"/>
      <c r="CF214" s="47"/>
      <c r="CG214" s="47"/>
    </row>
    <row r="215" spans="2:85" ht="8.1" hidden="1" customHeight="1" x14ac:dyDescent="0.15"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  <c r="AT215" s="47"/>
      <c r="AU215" s="47"/>
      <c r="AV215" s="47"/>
      <c r="AW215" s="47"/>
      <c r="AX215" s="47"/>
      <c r="AY215" s="47"/>
      <c r="AZ215" s="47"/>
      <c r="BA215" s="47"/>
      <c r="BB215" s="47"/>
      <c r="BC215" s="47"/>
      <c r="BD215" s="47"/>
      <c r="BE215" s="47"/>
      <c r="BF215" s="47"/>
      <c r="BG215" s="47"/>
      <c r="BH215" s="47"/>
      <c r="BI215" s="47"/>
      <c r="BJ215" s="47"/>
      <c r="BK215" s="47"/>
      <c r="BL215" s="47"/>
      <c r="BM215" s="47"/>
      <c r="BN215" s="47"/>
      <c r="BO215" s="47"/>
      <c r="BP215" s="47"/>
      <c r="BQ215" s="47"/>
      <c r="BR215" s="47"/>
      <c r="BS215" s="47"/>
      <c r="BT215" s="47"/>
      <c r="BU215" s="47"/>
      <c r="BV215" s="47"/>
      <c r="BW215" s="47"/>
      <c r="BX215" s="47"/>
      <c r="BY215" s="47"/>
      <c r="BZ215" s="47"/>
      <c r="CA215" s="47"/>
      <c r="CB215" s="47"/>
      <c r="CC215" s="47"/>
      <c r="CD215" s="47"/>
      <c r="CE215" s="47"/>
      <c r="CF215" s="47"/>
      <c r="CG215" s="47"/>
    </row>
    <row r="216" spans="2:85" ht="8.1" hidden="1" customHeight="1" x14ac:dyDescent="0.15"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  <c r="AT216" s="47"/>
      <c r="AU216" s="47"/>
      <c r="AV216" s="47"/>
      <c r="AW216" s="47"/>
      <c r="AX216" s="47"/>
      <c r="AY216" s="47"/>
      <c r="AZ216" s="47"/>
      <c r="BA216" s="47"/>
      <c r="BB216" s="47"/>
      <c r="BC216" s="47"/>
      <c r="BD216" s="47"/>
      <c r="BE216" s="47"/>
      <c r="BF216" s="47"/>
      <c r="BG216" s="47"/>
      <c r="BH216" s="47"/>
      <c r="BI216" s="47"/>
      <c r="BJ216" s="47"/>
      <c r="BK216" s="47"/>
      <c r="BL216" s="47"/>
      <c r="BM216" s="47"/>
      <c r="BN216" s="47"/>
      <c r="BO216" s="47"/>
      <c r="BP216" s="47"/>
      <c r="BQ216" s="47"/>
      <c r="BR216" s="47"/>
      <c r="BS216" s="47"/>
      <c r="BT216" s="47"/>
      <c r="BU216" s="47"/>
      <c r="BV216" s="47"/>
      <c r="BW216" s="47"/>
      <c r="BX216" s="47"/>
      <c r="BY216" s="47"/>
      <c r="BZ216" s="47"/>
      <c r="CA216" s="47"/>
      <c r="CB216" s="47"/>
      <c r="CC216" s="47"/>
      <c r="CD216" s="47"/>
      <c r="CE216" s="47"/>
      <c r="CF216" s="47"/>
      <c r="CG216" s="47"/>
    </row>
    <row r="217" spans="2:85" ht="8.1" hidden="1" customHeight="1" x14ac:dyDescent="0.15"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  <c r="AT217" s="47"/>
      <c r="AU217" s="47"/>
      <c r="AV217" s="47"/>
      <c r="AW217" s="47"/>
      <c r="AX217" s="47"/>
      <c r="AY217" s="47"/>
      <c r="AZ217" s="47"/>
      <c r="BA217" s="47"/>
      <c r="BB217" s="47"/>
      <c r="BC217" s="47"/>
      <c r="BD217" s="47"/>
      <c r="BE217" s="47"/>
      <c r="BF217" s="47"/>
      <c r="BG217" s="47"/>
      <c r="BH217" s="47"/>
      <c r="BI217" s="47"/>
      <c r="BJ217" s="47"/>
      <c r="BK217" s="47"/>
      <c r="BL217" s="47"/>
      <c r="BM217" s="47"/>
      <c r="BN217" s="47"/>
      <c r="BO217" s="47"/>
      <c r="BP217" s="47"/>
      <c r="BQ217" s="47"/>
      <c r="BR217" s="47"/>
      <c r="BS217" s="47"/>
      <c r="BT217" s="47"/>
      <c r="BU217" s="47"/>
      <c r="BV217" s="47"/>
      <c r="BW217" s="47"/>
      <c r="BX217" s="47"/>
      <c r="BY217" s="47"/>
      <c r="BZ217" s="47"/>
      <c r="CA217" s="47"/>
      <c r="CB217" s="47"/>
      <c r="CC217" s="47"/>
      <c r="CD217" s="47"/>
      <c r="CE217" s="47"/>
      <c r="CF217" s="47"/>
      <c r="CG217" s="47"/>
    </row>
    <row r="218" spans="2:85" ht="8.1" hidden="1" customHeight="1" x14ac:dyDescent="0.15"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  <c r="AT218" s="47"/>
      <c r="AU218" s="47"/>
      <c r="AV218" s="47"/>
      <c r="AW218" s="47"/>
      <c r="AX218" s="47"/>
      <c r="AY218" s="47"/>
      <c r="AZ218" s="47"/>
      <c r="BA218" s="47"/>
      <c r="BB218" s="47"/>
      <c r="BC218" s="47"/>
      <c r="BD218" s="47"/>
      <c r="BE218" s="47"/>
      <c r="BF218" s="47"/>
      <c r="BG218" s="47"/>
      <c r="BH218" s="47"/>
      <c r="BI218" s="47"/>
      <c r="BJ218" s="47"/>
      <c r="BK218" s="47"/>
      <c r="BL218" s="47"/>
      <c r="BM218" s="47"/>
      <c r="BN218" s="47"/>
      <c r="BO218" s="47"/>
      <c r="BP218" s="47"/>
      <c r="BQ218" s="47"/>
      <c r="BR218" s="47"/>
      <c r="BS218" s="47"/>
      <c r="BT218" s="47"/>
      <c r="BU218" s="47"/>
      <c r="BV218" s="47"/>
      <c r="BW218" s="47"/>
      <c r="BX218" s="47"/>
      <c r="BY218" s="47"/>
      <c r="BZ218" s="47"/>
      <c r="CA218" s="47"/>
      <c r="CB218" s="47"/>
      <c r="CC218" s="47"/>
      <c r="CD218" s="47"/>
      <c r="CE218" s="47"/>
      <c r="CF218" s="47"/>
      <c r="CG218" s="47"/>
    </row>
    <row r="219" spans="2:85" ht="8.1" hidden="1" customHeight="1" x14ac:dyDescent="0.15"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  <c r="AT219" s="47"/>
      <c r="AU219" s="47"/>
      <c r="AV219" s="47"/>
      <c r="AW219" s="47"/>
      <c r="AX219" s="47"/>
      <c r="AY219" s="47"/>
      <c r="AZ219" s="47"/>
      <c r="BA219" s="47"/>
      <c r="BB219" s="47"/>
      <c r="BC219" s="47"/>
      <c r="BD219" s="47"/>
      <c r="BE219" s="47"/>
      <c r="BF219" s="47"/>
      <c r="BG219" s="47"/>
      <c r="BH219" s="47"/>
      <c r="BI219" s="47"/>
      <c r="BJ219" s="47"/>
      <c r="BK219" s="47"/>
      <c r="BL219" s="47"/>
      <c r="BM219" s="47"/>
      <c r="BN219" s="47"/>
      <c r="BO219" s="47"/>
      <c r="BP219" s="47"/>
      <c r="BQ219" s="47"/>
      <c r="BR219" s="47"/>
      <c r="BS219" s="47"/>
      <c r="BT219" s="47"/>
      <c r="BU219" s="47"/>
      <c r="BV219" s="47"/>
      <c r="BW219" s="47"/>
      <c r="BX219" s="47"/>
      <c r="BY219" s="47"/>
      <c r="BZ219" s="47"/>
      <c r="CA219" s="47"/>
      <c r="CB219" s="47"/>
      <c r="CC219" s="47"/>
      <c r="CD219" s="47"/>
      <c r="CE219" s="47"/>
      <c r="CF219" s="47"/>
      <c r="CG219" s="47"/>
    </row>
    <row r="220" spans="2:85" ht="8.1" hidden="1" customHeight="1" x14ac:dyDescent="0.15"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  <c r="AT220" s="47"/>
      <c r="AU220" s="47"/>
      <c r="AV220" s="47"/>
      <c r="AW220" s="47"/>
      <c r="AX220" s="47"/>
      <c r="AY220" s="47"/>
      <c r="AZ220" s="47"/>
      <c r="BA220" s="47"/>
      <c r="BB220" s="47"/>
      <c r="BC220" s="47"/>
      <c r="BD220" s="47"/>
      <c r="BE220" s="47"/>
      <c r="BF220" s="47"/>
      <c r="BG220" s="47"/>
      <c r="BH220" s="47"/>
      <c r="BI220" s="47"/>
      <c r="BJ220" s="47"/>
      <c r="BK220" s="47"/>
      <c r="BL220" s="47"/>
      <c r="BM220" s="47"/>
      <c r="BN220" s="47"/>
      <c r="BO220" s="47"/>
      <c r="BP220" s="47"/>
      <c r="BQ220" s="47"/>
      <c r="BR220" s="47"/>
      <c r="BS220" s="47"/>
      <c r="BT220" s="47"/>
      <c r="BU220" s="47"/>
      <c r="BV220" s="47"/>
      <c r="BW220" s="47"/>
      <c r="BX220" s="47"/>
      <c r="BY220" s="47"/>
      <c r="BZ220" s="47"/>
      <c r="CA220" s="47"/>
      <c r="CB220" s="47"/>
      <c r="CC220" s="47"/>
      <c r="CD220" s="47"/>
      <c r="CE220" s="47"/>
      <c r="CF220" s="47"/>
      <c r="CG220" s="47"/>
    </row>
    <row r="221" spans="2:85" ht="8.1" hidden="1" customHeight="1" x14ac:dyDescent="0.15"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  <c r="AT221" s="47"/>
      <c r="AU221" s="47"/>
      <c r="AV221" s="47"/>
      <c r="AW221" s="47"/>
      <c r="AX221" s="47"/>
      <c r="AY221" s="47"/>
      <c r="AZ221" s="47"/>
      <c r="BA221" s="47"/>
      <c r="BB221" s="47"/>
      <c r="BC221" s="47"/>
      <c r="BD221" s="47"/>
      <c r="BE221" s="47"/>
      <c r="BF221" s="47"/>
      <c r="BG221" s="47"/>
      <c r="BH221" s="47"/>
      <c r="BI221" s="47"/>
      <c r="BJ221" s="47"/>
      <c r="BK221" s="47"/>
      <c r="BL221" s="47"/>
      <c r="BM221" s="47"/>
      <c r="BN221" s="47"/>
      <c r="BO221" s="47"/>
      <c r="BP221" s="47"/>
      <c r="BQ221" s="47"/>
      <c r="BR221" s="47"/>
      <c r="BS221" s="47"/>
      <c r="BT221" s="47"/>
      <c r="BU221" s="47"/>
      <c r="BV221" s="47"/>
      <c r="BW221" s="47"/>
      <c r="BX221" s="47"/>
      <c r="BY221" s="47"/>
      <c r="BZ221" s="47"/>
      <c r="CA221" s="47"/>
      <c r="CB221" s="47"/>
      <c r="CC221" s="47"/>
      <c r="CD221" s="47"/>
      <c r="CE221" s="47"/>
      <c r="CF221" s="47"/>
      <c r="CG221" s="47"/>
    </row>
    <row r="222" spans="2:85" ht="8.1" hidden="1" customHeight="1" x14ac:dyDescent="0.15"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  <c r="AT222" s="47"/>
      <c r="AU222" s="47"/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  <c r="BG222" s="47"/>
      <c r="BH222" s="47"/>
      <c r="BI222" s="47"/>
      <c r="BJ222" s="47"/>
      <c r="BK222" s="47"/>
      <c r="BL222" s="47"/>
      <c r="BM222" s="47"/>
      <c r="BN222" s="47"/>
      <c r="BO222" s="47"/>
      <c r="BP222" s="47"/>
      <c r="BQ222" s="47"/>
      <c r="BR222" s="47"/>
      <c r="BS222" s="47"/>
      <c r="BT222" s="47"/>
      <c r="BU222" s="47"/>
      <c r="BV222" s="47"/>
      <c r="BW222" s="47"/>
      <c r="BX222" s="47"/>
      <c r="BY222" s="47"/>
      <c r="BZ222" s="47"/>
      <c r="CA222" s="47"/>
      <c r="CB222" s="47"/>
      <c r="CC222" s="47"/>
      <c r="CD222" s="47"/>
      <c r="CE222" s="47"/>
      <c r="CF222" s="47"/>
      <c r="CG222" s="47"/>
    </row>
    <row r="223" spans="2:85" ht="8.1" hidden="1" customHeight="1" x14ac:dyDescent="0.15"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  <c r="AT223" s="47"/>
      <c r="AU223" s="47"/>
      <c r="AV223" s="47"/>
      <c r="AW223" s="47"/>
      <c r="AX223" s="47"/>
      <c r="AY223" s="47"/>
      <c r="AZ223" s="47"/>
      <c r="BA223" s="47"/>
      <c r="BB223" s="47"/>
      <c r="BC223" s="47"/>
      <c r="BD223" s="47"/>
      <c r="BE223" s="47"/>
      <c r="BF223" s="47"/>
      <c r="BG223" s="47"/>
      <c r="BH223" s="47"/>
      <c r="BI223" s="47"/>
      <c r="BJ223" s="47"/>
      <c r="BK223" s="47"/>
      <c r="BL223" s="47"/>
      <c r="BM223" s="47"/>
      <c r="BN223" s="47"/>
      <c r="BO223" s="47"/>
      <c r="BP223" s="47"/>
      <c r="BQ223" s="47"/>
      <c r="BR223" s="47"/>
      <c r="BS223" s="47"/>
      <c r="BT223" s="47"/>
      <c r="BU223" s="47"/>
      <c r="BV223" s="47"/>
      <c r="BW223" s="47"/>
      <c r="BX223" s="47"/>
      <c r="BY223" s="47"/>
      <c r="BZ223" s="47"/>
      <c r="CA223" s="47"/>
      <c r="CB223" s="47"/>
      <c r="CC223" s="47"/>
      <c r="CD223" s="47"/>
      <c r="CE223" s="47"/>
      <c r="CF223" s="47"/>
      <c r="CG223" s="47"/>
    </row>
    <row r="224" spans="2:85" ht="8.1" hidden="1" customHeight="1" x14ac:dyDescent="0.15"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  <c r="AT224" s="47"/>
      <c r="AU224" s="47"/>
      <c r="AV224" s="47"/>
      <c r="AW224" s="47"/>
      <c r="AX224" s="47"/>
      <c r="AY224" s="47"/>
      <c r="AZ224" s="47"/>
      <c r="BA224" s="47"/>
      <c r="BB224" s="47"/>
      <c r="BC224" s="47"/>
      <c r="BD224" s="47"/>
      <c r="BE224" s="47"/>
      <c r="BF224" s="47"/>
      <c r="BG224" s="47"/>
      <c r="BH224" s="47"/>
      <c r="BI224" s="47"/>
      <c r="BJ224" s="47"/>
      <c r="BK224" s="47"/>
      <c r="BL224" s="47"/>
      <c r="BM224" s="47"/>
      <c r="BN224" s="47"/>
      <c r="BO224" s="47"/>
      <c r="BP224" s="47"/>
      <c r="BQ224" s="47"/>
      <c r="BR224" s="47"/>
      <c r="BS224" s="47"/>
      <c r="BT224" s="47"/>
      <c r="BU224" s="47"/>
      <c r="BV224" s="47"/>
      <c r="BW224" s="47"/>
      <c r="BX224" s="47"/>
      <c r="BY224" s="47"/>
      <c r="BZ224" s="47"/>
      <c r="CA224" s="47"/>
      <c r="CB224" s="47"/>
      <c r="CC224" s="47"/>
      <c r="CD224" s="47"/>
      <c r="CE224" s="47"/>
      <c r="CF224" s="47"/>
      <c r="CG224" s="47"/>
    </row>
    <row r="225" spans="2:85" ht="8.1" hidden="1" customHeight="1" x14ac:dyDescent="0.15"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  <c r="AT225" s="47"/>
      <c r="AU225" s="47"/>
      <c r="AV225" s="4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  <c r="BG225" s="47"/>
      <c r="BH225" s="47"/>
      <c r="BI225" s="47"/>
      <c r="BJ225" s="47"/>
      <c r="BK225" s="47"/>
      <c r="BL225" s="47"/>
      <c r="BM225" s="47"/>
      <c r="BN225" s="47"/>
      <c r="BO225" s="47"/>
      <c r="BP225" s="47"/>
      <c r="BQ225" s="47"/>
      <c r="BR225" s="47"/>
      <c r="BS225" s="47"/>
      <c r="BT225" s="47"/>
      <c r="BU225" s="47"/>
      <c r="BV225" s="47"/>
      <c r="BW225" s="47"/>
      <c r="BX225" s="47"/>
      <c r="BY225" s="47"/>
      <c r="BZ225" s="47"/>
      <c r="CA225" s="47"/>
      <c r="CB225" s="47"/>
      <c r="CC225" s="47"/>
      <c r="CD225" s="47"/>
      <c r="CE225" s="47"/>
      <c r="CF225" s="47"/>
      <c r="CG225" s="47"/>
    </row>
    <row r="226" spans="2:85" ht="8.1" hidden="1" customHeight="1" x14ac:dyDescent="0.15"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  <c r="AT226" s="47"/>
      <c r="AU226" s="47"/>
      <c r="AV226" s="47"/>
      <c r="AW226" s="47"/>
      <c r="AX226" s="47"/>
      <c r="AY226" s="47"/>
      <c r="AZ226" s="47"/>
      <c r="BA226" s="47"/>
      <c r="BB226" s="47"/>
      <c r="BC226" s="47"/>
      <c r="BD226" s="47"/>
      <c r="BE226" s="47"/>
      <c r="BF226" s="47"/>
      <c r="BG226" s="47"/>
      <c r="BH226" s="47"/>
      <c r="BI226" s="47"/>
      <c r="BJ226" s="47"/>
      <c r="BK226" s="47"/>
      <c r="BL226" s="47"/>
      <c r="BM226" s="47"/>
      <c r="BN226" s="47"/>
      <c r="BO226" s="47"/>
      <c r="BP226" s="47"/>
      <c r="BQ226" s="47"/>
      <c r="BR226" s="47"/>
      <c r="BS226" s="47"/>
      <c r="BT226" s="47"/>
      <c r="BU226" s="47"/>
      <c r="BV226" s="47"/>
      <c r="BW226" s="47"/>
      <c r="BX226" s="47"/>
      <c r="BY226" s="47"/>
      <c r="BZ226" s="47"/>
      <c r="CA226" s="47"/>
      <c r="CB226" s="47"/>
      <c r="CC226" s="47"/>
      <c r="CD226" s="47"/>
      <c r="CE226" s="47"/>
      <c r="CF226" s="47"/>
      <c r="CG226" s="47"/>
    </row>
    <row r="227" spans="2:85" ht="8.1" hidden="1" customHeight="1" x14ac:dyDescent="0.15"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  <c r="AT227" s="47"/>
      <c r="AU227" s="47"/>
      <c r="AV227" s="47"/>
      <c r="AW227" s="47"/>
      <c r="AX227" s="47"/>
      <c r="AY227" s="47"/>
      <c r="AZ227" s="47"/>
      <c r="BA227" s="47"/>
      <c r="BB227" s="47"/>
      <c r="BC227" s="47"/>
      <c r="BD227" s="47"/>
      <c r="BE227" s="47"/>
      <c r="BF227" s="47"/>
      <c r="BG227" s="47"/>
      <c r="BH227" s="47"/>
      <c r="BI227" s="47"/>
      <c r="BJ227" s="47"/>
      <c r="BK227" s="47"/>
      <c r="BL227" s="47"/>
      <c r="BM227" s="47"/>
      <c r="BN227" s="47"/>
      <c r="BO227" s="47"/>
      <c r="BP227" s="47"/>
      <c r="BQ227" s="47"/>
      <c r="BR227" s="47"/>
      <c r="BS227" s="47"/>
      <c r="BT227" s="47"/>
      <c r="BU227" s="47"/>
      <c r="BV227" s="47"/>
      <c r="BW227" s="47"/>
      <c r="BX227" s="47"/>
      <c r="BY227" s="47"/>
      <c r="BZ227" s="47"/>
      <c r="CA227" s="47"/>
      <c r="CB227" s="47"/>
      <c r="CC227" s="47"/>
      <c r="CD227" s="47"/>
      <c r="CE227" s="47"/>
      <c r="CF227" s="47"/>
      <c r="CG227" s="47"/>
    </row>
    <row r="228" spans="2:85" ht="8.1" hidden="1" customHeight="1" x14ac:dyDescent="0.15"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  <c r="AT228" s="47"/>
      <c r="AU228" s="47"/>
      <c r="AV228" s="47"/>
      <c r="AW228" s="47"/>
      <c r="AX228" s="47"/>
      <c r="AY228" s="47"/>
      <c r="AZ228" s="47"/>
      <c r="BA228" s="47"/>
      <c r="BB228" s="47"/>
      <c r="BC228" s="47"/>
      <c r="BD228" s="47"/>
      <c r="BE228" s="47"/>
      <c r="BF228" s="47"/>
      <c r="BG228" s="47"/>
      <c r="BH228" s="47"/>
      <c r="BI228" s="47"/>
      <c r="BJ228" s="47"/>
      <c r="BK228" s="47"/>
      <c r="BL228" s="47"/>
      <c r="BM228" s="47"/>
      <c r="BN228" s="47"/>
      <c r="BO228" s="47"/>
      <c r="BP228" s="47"/>
      <c r="BQ228" s="47"/>
      <c r="BR228" s="47"/>
      <c r="BS228" s="47"/>
      <c r="BT228" s="47"/>
      <c r="BU228" s="47"/>
      <c r="BV228" s="47"/>
      <c r="BW228" s="47"/>
      <c r="BX228" s="47"/>
      <c r="BY228" s="47"/>
      <c r="BZ228" s="47"/>
      <c r="CA228" s="47"/>
      <c r="CB228" s="47"/>
      <c r="CC228" s="47"/>
      <c r="CD228" s="47"/>
      <c r="CE228" s="47"/>
      <c r="CF228" s="47"/>
      <c r="CG228" s="47"/>
    </row>
    <row r="229" spans="2:85" ht="8.1" hidden="1" customHeight="1" x14ac:dyDescent="0.15"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  <c r="AT229" s="47"/>
      <c r="AU229" s="47"/>
      <c r="AV229" s="47"/>
      <c r="AW229" s="47"/>
      <c r="AX229" s="47"/>
      <c r="AY229" s="47"/>
      <c r="AZ229" s="47"/>
      <c r="BA229" s="47"/>
      <c r="BB229" s="47"/>
      <c r="BC229" s="47"/>
      <c r="BD229" s="47"/>
      <c r="BE229" s="47"/>
      <c r="BF229" s="47"/>
      <c r="BG229" s="47"/>
      <c r="BH229" s="47"/>
      <c r="BI229" s="47"/>
      <c r="BJ229" s="47"/>
      <c r="BK229" s="47"/>
      <c r="BL229" s="47"/>
      <c r="BM229" s="47"/>
      <c r="BN229" s="47"/>
      <c r="BO229" s="47"/>
      <c r="BP229" s="47"/>
      <c r="BQ229" s="47"/>
      <c r="BR229" s="47"/>
      <c r="BS229" s="47"/>
      <c r="BT229" s="47"/>
      <c r="BU229" s="47"/>
      <c r="BV229" s="47"/>
      <c r="BW229" s="47"/>
      <c r="BX229" s="47"/>
      <c r="BY229" s="47"/>
      <c r="BZ229" s="47"/>
      <c r="CA229" s="47"/>
      <c r="CB229" s="47"/>
      <c r="CC229" s="47"/>
      <c r="CD229" s="47"/>
      <c r="CE229" s="47"/>
      <c r="CF229" s="47"/>
      <c r="CG229" s="47"/>
    </row>
    <row r="230" spans="2:85" ht="8.1" hidden="1" customHeight="1" x14ac:dyDescent="0.15"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  <c r="AT230" s="47"/>
      <c r="AU230" s="47"/>
      <c r="AV230" s="47"/>
      <c r="AW230" s="47"/>
      <c r="AX230" s="47"/>
      <c r="AY230" s="47"/>
      <c r="AZ230" s="47"/>
      <c r="BA230" s="47"/>
      <c r="BB230" s="47"/>
      <c r="BC230" s="47"/>
      <c r="BD230" s="47"/>
      <c r="BE230" s="47"/>
      <c r="BF230" s="47"/>
      <c r="BG230" s="47"/>
      <c r="BH230" s="47"/>
      <c r="BI230" s="47"/>
      <c r="BJ230" s="47"/>
      <c r="BK230" s="47"/>
      <c r="BL230" s="47"/>
      <c r="BM230" s="47"/>
      <c r="BN230" s="47"/>
      <c r="BO230" s="47"/>
      <c r="BP230" s="47"/>
      <c r="BQ230" s="47"/>
      <c r="BR230" s="47"/>
      <c r="BS230" s="47"/>
      <c r="BT230" s="47"/>
      <c r="BU230" s="47"/>
      <c r="BV230" s="47"/>
      <c r="BW230" s="47"/>
      <c r="BX230" s="47"/>
      <c r="BY230" s="47"/>
      <c r="BZ230" s="47"/>
      <c r="CA230" s="47"/>
      <c r="CB230" s="47"/>
      <c r="CC230" s="47"/>
      <c r="CD230" s="47"/>
      <c r="CE230" s="47"/>
      <c r="CF230" s="47"/>
      <c r="CG230" s="47"/>
    </row>
    <row r="231" spans="2:85" ht="8.1" hidden="1" customHeight="1" x14ac:dyDescent="0.15"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  <c r="AT231" s="47"/>
      <c r="AU231" s="47"/>
      <c r="AV231" s="47"/>
      <c r="AW231" s="47"/>
      <c r="AX231" s="47"/>
      <c r="AY231" s="47"/>
      <c r="AZ231" s="47"/>
      <c r="BA231" s="47"/>
      <c r="BB231" s="47"/>
      <c r="BC231" s="47"/>
      <c r="BD231" s="47"/>
      <c r="BE231" s="47"/>
      <c r="BF231" s="47"/>
      <c r="BG231" s="47"/>
      <c r="BH231" s="47"/>
      <c r="BI231" s="47"/>
      <c r="BJ231" s="47"/>
      <c r="BK231" s="47"/>
      <c r="BL231" s="47"/>
      <c r="BM231" s="47"/>
      <c r="BN231" s="47"/>
      <c r="BO231" s="47"/>
      <c r="BP231" s="47"/>
      <c r="BQ231" s="47"/>
      <c r="BR231" s="47"/>
      <c r="BS231" s="47"/>
      <c r="BT231" s="47"/>
      <c r="BU231" s="47"/>
      <c r="BV231" s="47"/>
      <c r="BW231" s="47"/>
      <c r="BX231" s="47"/>
      <c r="BY231" s="47"/>
      <c r="BZ231" s="47"/>
      <c r="CA231" s="47"/>
      <c r="CB231" s="47"/>
      <c r="CC231" s="47"/>
      <c r="CD231" s="47"/>
      <c r="CE231" s="47"/>
      <c r="CF231" s="47"/>
      <c r="CG231" s="47"/>
    </row>
    <row r="232" spans="2:85" ht="8.1" hidden="1" customHeight="1" x14ac:dyDescent="0.15"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  <c r="AT232" s="47"/>
      <c r="AU232" s="47"/>
      <c r="AV232" s="47"/>
      <c r="AW232" s="47"/>
      <c r="AX232" s="47"/>
      <c r="AY232" s="47"/>
      <c r="AZ232" s="47"/>
      <c r="BA232" s="47"/>
      <c r="BB232" s="47"/>
      <c r="BC232" s="47"/>
      <c r="BD232" s="47"/>
      <c r="BE232" s="47"/>
      <c r="BF232" s="47"/>
      <c r="BG232" s="47"/>
      <c r="BH232" s="47"/>
      <c r="BI232" s="47"/>
      <c r="BJ232" s="47"/>
      <c r="BK232" s="47"/>
      <c r="BL232" s="47"/>
      <c r="BM232" s="47"/>
      <c r="BN232" s="47"/>
      <c r="BO232" s="47"/>
      <c r="BP232" s="47"/>
      <c r="BQ232" s="47"/>
      <c r="BR232" s="47"/>
      <c r="BS232" s="47"/>
      <c r="BT232" s="47"/>
      <c r="BU232" s="47"/>
      <c r="BV232" s="47"/>
      <c r="BW232" s="47"/>
      <c r="BX232" s="47"/>
      <c r="BY232" s="47"/>
      <c r="BZ232" s="47"/>
      <c r="CA232" s="47"/>
      <c r="CB232" s="47"/>
      <c r="CC232" s="47"/>
      <c r="CD232" s="47"/>
      <c r="CE232" s="47"/>
      <c r="CF232" s="47"/>
      <c r="CG232" s="47"/>
    </row>
    <row r="233" spans="2:85" ht="8.1" hidden="1" customHeight="1" x14ac:dyDescent="0.15"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  <c r="AT233" s="47"/>
      <c r="AU233" s="47"/>
      <c r="AV233" s="47"/>
      <c r="AW233" s="47"/>
      <c r="AX233" s="47"/>
      <c r="AY233" s="47"/>
      <c r="AZ233" s="47"/>
      <c r="BA233" s="47"/>
      <c r="BB233" s="47"/>
      <c r="BC233" s="47"/>
      <c r="BD233" s="47"/>
      <c r="BE233" s="47"/>
      <c r="BF233" s="47"/>
      <c r="BG233" s="47"/>
      <c r="BH233" s="47"/>
      <c r="BI233" s="47"/>
      <c r="BJ233" s="47"/>
      <c r="BK233" s="47"/>
      <c r="BL233" s="47"/>
      <c r="BM233" s="47"/>
      <c r="BN233" s="47"/>
      <c r="BO233" s="47"/>
      <c r="BP233" s="47"/>
      <c r="BQ233" s="47"/>
      <c r="BR233" s="47"/>
      <c r="BS233" s="47"/>
      <c r="BT233" s="47"/>
      <c r="BU233" s="47"/>
      <c r="BV233" s="47"/>
      <c r="BW233" s="47"/>
      <c r="BX233" s="47"/>
      <c r="BY233" s="47"/>
      <c r="BZ233" s="47"/>
      <c r="CA233" s="47"/>
      <c r="CB233" s="47"/>
      <c r="CC233" s="47"/>
      <c r="CD233" s="47"/>
      <c r="CE233" s="47"/>
      <c r="CF233" s="47"/>
      <c r="CG233" s="47"/>
    </row>
    <row r="234" spans="2:85" ht="8.1" hidden="1" customHeight="1" x14ac:dyDescent="0.15"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  <c r="AT234" s="47"/>
      <c r="AU234" s="47"/>
      <c r="AV234" s="47"/>
      <c r="AW234" s="47"/>
      <c r="AX234" s="47"/>
      <c r="AY234" s="47"/>
      <c r="AZ234" s="47"/>
      <c r="BA234" s="47"/>
      <c r="BB234" s="47"/>
      <c r="BC234" s="47"/>
      <c r="BD234" s="47"/>
      <c r="BE234" s="47"/>
      <c r="BF234" s="47"/>
      <c r="BG234" s="47"/>
      <c r="BH234" s="47"/>
      <c r="BI234" s="47"/>
      <c r="BJ234" s="47"/>
      <c r="BK234" s="47"/>
      <c r="BL234" s="47"/>
      <c r="BM234" s="47"/>
      <c r="BN234" s="47"/>
      <c r="BO234" s="47"/>
      <c r="BP234" s="47"/>
      <c r="BQ234" s="47"/>
      <c r="BR234" s="47"/>
      <c r="BS234" s="47"/>
      <c r="BT234" s="47"/>
      <c r="BU234" s="47"/>
      <c r="BV234" s="47"/>
      <c r="BW234" s="47"/>
      <c r="BX234" s="47"/>
      <c r="BY234" s="47"/>
      <c r="BZ234" s="47"/>
      <c r="CA234" s="47"/>
      <c r="CB234" s="47"/>
      <c r="CC234" s="47"/>
      <c r="CD234" s="47"/>
      <c r="CE234" s="47"/>
      <c r="CF234" s="47"/>
      <c r="CG234" s="47"/>
    </row>
    <row r="235" spans="2:85" ht="8.1" hidden="1" customHeight="1" x14ac:dyDescent="0.15"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  <c r="AT235" s="47"/>
      <c r="AU235" s="47"/>
      <c r="AV235" s="47"/>
      <c r="AW235" s="47"/>
      <c r="AX235" s="47"/>
      <c r="AY235" s="47"/>
      <c r="AZ235" s="47"/>
      <c r="BA235" s="47"/>
      <c r="BB235" s="47"/>
      <c r="BC235" s="47"/>
      <c r="BD235" s="47"/>
      <c r="BE235" s="47"/>
      <c r="BF235" s="47"/>
      <c r="BG235" s="47"/>
      <c r="BH235" s="47"/>
      <c r="BI235" s="47"/>
      <c r="BJ235" s="47"/>
      <c r="BK235" s="47"/>
      <c r="BL235" s="47"/>
      <c r="BM235" s="47"/>
      <c r="BN235" s="47"/>
      <c r="BO235" s="47"/>
      <c r="BP235" s="47"/>
      <c r="BQ235" s="47"/>
      <c r="BR235" s="47"/>
      <c r="BS235" s="47"/>
      <c r="BT235" s="47"/>
      <c r="BU235" s="47"/>
      <c r="BV235" s="47"/>
      <c r="BW235" s="47"/>
      <c r="BX235" s="47"/>
      <c r="BY235" s="47"/>
      <c r="BZ235" s="47"/>
      <c r="CA235" s="47"/>
      <c r="CB235" s="47"/>
      <c r="CC235" s="47"/>
      <c r="CD235" s="47"/>
      <c r="CE235" s="47"/>
      <c r="CF235" s="47"/>
      <c r="CG235" s="47"/>
    </row>
    <row r="236" spans="2:85" ht="8.1" hidden="1" customHeight="1" x14ac:dyDescent="0.15"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  <c r="AT236" s="47"/>
      <c r="AU236" s="47"/>
      <c r="AV236" s="47"/>
      <c r="AW236" s="47"/>
      <c r="AX236" s="47"/>
      <c r="AY236" s="47"/>
      <c r="AZ236" s="47"/>
      <c r="BA236" s="47"/>
      <c r="BB236" s="47"/>
      <c r="BC236" s="47"/>
      <c r="BD236" s="47"/>
      <c r="BE236" s="47"/>
      <c r="BF236" s="47"/>
      <c r="BG236" s="47"/>
      <c r="BH236" s="47"/>
      <c r="BI236" s="47"/>
      <c r="BJ236" s="47"/>
      <c r="BK236" s="47"/>
      <c r="BL236" s="47"/>
      <c r="BM236" s="47"/>
      <c r="BN236" s="47"/>
      <c r="BO236" s="47"/>
      <c r="BP236" s="47"/>
      <c r="BQ236" s="47"/>
      <c r="BR236" s="47"/>
      <c r="BS236" s="47"/>
      <c r="BT236" s="47"/>
      <c r="BU236" s="47"/>
      <c r="BV236" s="47"/>
      <c r="BW236" s="47"/>
      <c r="BX236" s="47"/>
      <c r="BY236" s="47"/>
      <c r="BZ236" s="47"/>
      <c r="CA236" s="47"/>
      <c r="CB236" s="47"/>
      <c r="CC236" s="47"/>
      <c r="CD236" s="47"/>
      <c r="CE236" s="47"/>
      <c r="CF236" s="47"/>
      <c r="CG236" s="47"/>
    </row>
    <row r="237" spans="2:85" ht="8.1" hidden="1" customHeight="1" x14ac:dyDescent="0.15"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  <c r="AT237" s="47"/>
      <c r="AU237" s="47"/>
      <c r="AV237" s="47"/>
      <c r="AW237" s="47"/>
      <c r="AX237" s="47"/>
      <c r="AY237" s="47"/>
      <c r="AZ237" s="47"/>
      <c r="BA237" s="47"/>
      <c r="BB237" s="47"/>
      <c r="BC237" s="47"/>
      <c r="BD237" s="47"/>
      <c r="BE237" s="47"/>
      <c r="BF237" s="47"/>
      <c r="BG237" s="47"/>
      <c r="BH237" s="47"/>
      <c r="BI237" s="47"/>
      <c r="BJ237" s="47"/>
      <c r="BK237" s="47"/>
      <c r="BL237" s="47"/>
      <c r="BM237" s="47"/>
      <c r="BN237" s="47"/>
      <c r="BO237" s="47"/>
      <c r="BP237" s="47"/>
      <c r="BQ237" s="47"/>
      <c r="BR237" s="47"/>
      <c r="BS237" s="47"/>
      <c r="BT237" s="47"/>
      <c r="BU237" s="47"/>
      <c r="BV237" s="47"/>
      <c r="BW237" s="47"/>
      <c r="BX237" s="47"/>
      <c r="BY237" s="47"/>
      <c r="BZ237" s="47"/>
      <c r="CA237" s="47"/>
      <c r="CB237" s="47"/>
      <c r="CC237" s="47"/>
      <c r="CD237" s="47"/>
      <c r="CE237" s="47"/>
      <c r="CF237" s="47"/>
      <c r="CG237" s="47"/>
    </row>
    <row r="238" spans="2:85" ht="8.1" hidden="1" customHeight="1" x14ac:dyDescent="0.15"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  <c r="AT238" s="47"/>
      <c r="AU238" s="47"/>
      <c r="AV238" s="47"/>
      <c r="AW238" s="47"/>
      <c r="AX238" s="47"/>
      <c r="AY238" s="47"/>
      <c r="AZ238" s="47"/>
      <c r="BA238" s="47"/>
      <c r="BB238" s="47"/>
      <c r="BC238" s="47"/>
      <c r="BD238" s="47"/>
      <c r="BE238" s="47"/>
      <c r="BF238" s="47"/>
      <c r="BG238" s="47"/>
      <c r="BH238" s="47"/>
      <c r="BI238" s="47"/>
      <c r="BJ238" s="47"/>
      <c r="BK238" s="47"/>
      <c r="BL238" s="47"/>
      <c r="BM238" s="47"/>
      <c r="BN238" s="47"/>
      <c r="BO238" s="47"/>
      <c r="BP238" s="47"/>
      <c r="BQ238" s="47"/>
      <c r="BR238" s="47"/>
      <c r="BS238" s="47"/>
      <c r="BT238" s="47"/>
      <c r="BU238" s="47"/>
      <c r="BV238" s="47"/>
      <c r="BW238" s="47"/>
      <c r="BX238" s="47"/>
      <c r="BY238" s="47"/>
      <c r="BZ238" s="47"/>
      <c r="CA238" s="47"/>
      <c r="CB238" s="47"/>
      <c r="CC238" s="47"/>
      <c r="CD238" s="47"/>
      <c r="CE238" s="47"/>
      <c r="CF238" s="47"/>
      <c r="CG238" s="47"/>
    </row>
    <row r="239" spans="2:85" ht="8.1" hidden="1" customHeight="1" x14ac:dyDescent="0.15"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  <c r="AT239" s="47"/>
      <c r="AU239" s="47"/>
      <c r="AV239" s="47"/>
      <c r="AW239" s="47"/>
      <c r="AX239" s="47"/>
      <c r="AY239" s="47"/>
      <c r="AZ239" s="47"/>
      <c r="BA239" s="47"/>
      <c r="BB239" s="47"/>
      <c r="BC239" s="47"/>
      <c r="BD239" s="47"/>
      <c r="BE239" s="47"/>
      <c r="BF239" s="47"/>
      <c r="BG239" s="47"/>
      <c r="BH239" s="47"/>
      <c r="BI239" s="47"/>
      <c r="BJ239" s="47"/>
      <c r="BK239" s="47"/>
      <c r="BL239" s="47"/>
      <c r="BM239" s="47"/>
      <c r="BN239" s="47"/>
      <c r="BO239" s="47"/>
      <c r="BP239" s="47"/>
      <c r="BQ239" s="47"/>
      <c r="BR239" s="47"/>
      <c r="BS239" s="47"/>
      <c r="BT239" s="47"/>
      <c r="BU239" s="47"/>
      <c r="BV239" s="47"/>
      <c r="BW239" s="47"/>
      <c r="BX239" s="47"/>
      <c r="BY239" s="47"/>
      <c r="BZ239" s="47"/>
      <c r="CA239" s="47"/>
      <c r="CB239" s="47"/>
      <c r="CC239" s="47"/>
      <c r="CD239" s="47"/>
      <c r="CE239" s="47"/>
      <c r="CF239" s="47"/>
      <c r="CG239" s="47"/>
    </row>
    <row r="240" spans="2:85" ht="8.1" hidden="1" customHeight="1" x14ac:dyDescent="0.15"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  <c r="AT240" s="47"/>
      <c r="AU240" s="47"/>
      <c r="AV240" s="47"/>
      <c r="AW240" s="47"/>
      <c r="AX240" s="47"/>
      <c r="AY240" s="47"/>
      <c r="AZ240" s="47"/>
      <c r="BA240" s="47"/>
      <c r="BB240" s="47"/>
      <c r="BC240" s="47"/>
      <c r="BD240" s="47"/>
      <c r="BE240" s="47"/>
      <c r="BF240" s="47"/>
      <c r="BG240" s="47"/>
      <c r="BH240" s="47"/>
      <c r="BI240" s="47"/>
      <c r="BJ240" s="47"/>
      <c r="BK240" s="47"/>
      <c r="BL240" s="47"/>
      <c r="BM240" s="47"/>
      <c r="BN240" s="47"/>
      <c r="BO240" s="47"/>
      <c r="BP240" s="47"/>
      <c r="BQ240" s="47"/>
      <c r="BR240" s="47"/>
      <c r="BS240" s="47"/>
      <c r="BT240" s="47"/>
      <c r="BU240" s="47"/>
      <c r="BV240" s="47"/>
      <c r="BW240" s="47"/>
      <c r="BX240" s="47"/>
      <c r="BY240" s="47"/>
      <c r="BZ240" s="47"/>
      <c r="CA240" s="47"/>
      <c r="CB240" s="47"/>
      <c r="CC240" s="47"/>
      <c r="CD240" s="47"/>
      <c r="CE240" s="47"/>
      <c r="CF240" s="47"/>
      <c r="CG240" s="47"/>
    </row>
    <row r="241" spans="2:85" ht="8.1" hidden="1" customHeight="1" x14ac:dyDescent="0.15"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  <c r="AT241" s="47"/>
      <c r="AU241" s="47"/>
      <c r="AV241" s="47"/>
      <c r="AW241" s="47"/>
      <c r="AX241" s="47"/>
      <c r="AY241" s="47"/>
      <c r="AZ241" s="47"/>
      <c r="BA241" s="47"/>
      <c r="BB241" s="47"/>
      <c r="BC241" s="47"/>
      <c r="BD241" s="47"/>
      <c r="BE241" s="47"/>
      <c r="BF241" s="47"/>
      <c r="BG241" s="47"/>
      <c r="BH241" s="47"/>
      <c r="BI241" s="47"/>
      <c r="BJ241" s="47"/>
      <c r="BK241" s="47"/>
      <c r="BL241" s="47"/>
      <c r="BM241" s="47"/>
      <c r="BN241" s="47"/>
      <c r="BO241" s="47"/>
      <c r="BP241" s="47"/>
      <c r="BQ241" s="47"/>
      <c r="BR241" s="47"/>
      <c r="BS241" s="47"/>
      <c r="BT241" s="47"/>
      <c r="BU241" s="47"/>
      <c r="BV241" s="47"/>
      <c r="BW241" s="47"/>
      <c r="BX241" s="47"/>
      <c r="BY241" s="47"/>
      <c r="BZ241" s="47"/>
      <c r="CA241" s="47"/>
      <c r="CB241" s="47"/>
      <c r="CC241" s="47"/>
      <c r="CD241" s="47"/>
      <c r="CE241" s="47"/>
      <c r="CF241" s="47"/>
      <c r="CG241" s="47"/>
    </row>
    <row r="242" spans="2:85" ht="8.1" hidden="1" customHeight="1" x14ac:dyDescent="0.15"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  <c r="AT242" s="47"/>
      <c r="AU242" s="47"/>
      <c r="AV242" s="47"/>
      <c r="AW242" s="47"/>
      <c r="AX242" s="47"/>
      <c r="AY242" s="47"/>
      <c r="AZ242" s="47"/>
      <c r="BA242" s="47"/>
      <c r="BB242" s="47"/>
      <c r="BC242" s="47"/>
      <c r="BD242" s="47"/>
      <c r="BE242" s="47"/>
      <c r="BF242" s="47"/>
      <c r="BG242" s="47"/>
      <c r="BH242" s="47"/>
      <c r="BI242" s="47"/>
      <c r="BJ242" s="47"/>
      <c r="BK242" s="47"/>
      <c r="BL242" s="47"/>
      <c r="BM242" s="47"/>
      <c r="BN242" s="47"/>
      <c r="BO242" s="47"/>
      <c r="BP242" s="47"/>
      <c r="BQ242" s="47"/>
      <c r="BR242" s="47"/>
      <c r="BS242" s="47"/>
      <c r="BT242" s="47"/>
      <c r="BU242" s="47"/>
      <c r="BV242" s="47"/>
      <c r="BW242" s="47"/>
      <c r="BX242" s="47"/>
      <c r="BY242" s="47"/>
      <c r="BZ242" s="47"/>
      <c r="CA242" s="47"/>
      <c r="CB242" s="47"/>
      <c r="CC242" s="47"/>
      <c r="CD242" s="47"/>
      <c r="CE242" s="47"/>
      <c r="CF242" s="47"/>
      <c r="CG242" s="47"/>
    </row>
    <row r="243" spans="2:85" ht="8.1" hidden="1" customHeight="1" x14ac:dyDescent="0.15"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  <c r="AT243" s="47"/>
      <c r="AU243" s="47"/>
      <c r="AV243" s="47"/>
      <c r="AW243" s="47"/>
      <c r="AX243" s="47"/>
      <c r="AY243" s="47"/>
      <c r="AZ243" s="47"/>
      <c r="BA243" s="47"/>
      <c r="BB243" s="47"/>
      <c r="BC243" s="47"/>
      <c r="BD243" s="47"/>
      <c r="BE243" s="47"/>
      <c r="BF243" s="47"/>
      <c r="BG243" s="47"/>
      <c r="BH243" s="47"/>
      <c r="BI243" s="47"/>
      <c r="BJ243" s="47"/>
      <c r="BK243" s="47"/>
      <c r="BL243" s="47"/>
      <c r="BM243" s="47"/>
      <c r="BN243" s="47"/>
      <c r="BO243" s="47"/>
      <c r="BP243" s="47"/>
      <c r="BQ243" s="47"/>
      <c r="BR243" s="47"/>
      <c r="BS243" s="47"/>
      <c r="BT243" s="47"/>
      <c r="BU243" s="47"/>
      <c r="BV243" s="47"/>
      <c r="BW243" s="47"/>
      <c r="BX243" s="47"/>
      <c r="BY243" s="47"/>
      <c r="BZ243" s="47"/>
      <c r="CA243" s="47"/>
      <c r="CB243" s="47"/>
      <c r="CC243" s="47"/>
      <c r="CD243" s="47"/>
      <c r="CE243" s="47"/>
      <c r="CF243" s="47"/>
      <c r="CG243" s="47"/>
    </row>
    <row r="244" spans="2:85" ht="8.1" hidden="1" customHeight="1" x14ac:dyDescent="0.15"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  <c r="AT244" s="47"/>
      <c r="AU244" s="47"/>
      <c r="AV244" s="47"/>
      <c r="AW244" s="47"/>
      <c r="AX244" s="47"/>
      <c r="AY244" s="47"/>
      <c r="AZ244" s="47"/>
      <c r="BA244" s="47"/>
      <c r="BB244" s="47"/>
      <c r="BC244" s="47"/>
      <c r="BD244" s="47"/>
      <c r="BE244" s="47"/>
      <c r="BF244" s="47"/>
      <c r="BG244" s="47"/>
      <c r="BH244" s="47"/>
      <c r="BI244" s="47"/>
      <c r="BJ244" s="47"/>
      <c r="BK244" s="47"/>
      <c r="BL244" s="47"/>
      <c r="BM244" s="47"/>
      <c r="BN244" s="47"/>
      <c r="BO244" s="47"/>
      <c r="BP244" s="47"/>
      <c r="BQ244" s="47"/>
      <c r="BR244" s="47"/>
      <c r="BS244" s="47"/>
      <c r="BT244" s="47"/>
      <c r="BU244" s="47"/>
      <c r="BV244" s="47"/>
      <c r="BW244" s="47"/>
      <c r="BX244" s="47"/>
      <c r="BY244" s="47"/>
      <c r="BZ244" s="47"/>
      <c r="CA244" s="47"/>
      <c r="CB244" s="47"/>
      <c r="CC244" s="47"/>
      <c r="CD244" s="47"/>
      <c r="CE244" s="47"/>
      <c r="CF244" s="47"/>
      <c r="CG244" s="47"/>
    </row>
    <row r="245" spans="2:85" ht="8.1" hidden="1" customHeight="1" x14ac:dyDescent="0.15"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  <c r="AT245" s="47"/>
      <c r="AU245" s="47"/>
      <c r="AV245" s="47"/>
      <c r="AW245" s="47"/>
      <c r="AX245" s="47"/>
      <c r="AY245" s="47"/>
      <c r="AZ245" s="47"/>
      <c r="BA245" s="47"/>
      <c r="BB245" s="47"/>
      <c r="BC245" s="47"/>
      <c r="BD245" s="47"/>
      <c r="BE245" s="47"/>
      <c r="BF245" s="47"/>
      <c r="BG245" s="47"/>
      <c r="BH245" s="47"/>
      <c r="BI245" s="47"/>
      <c r="BJ245" s="47"/>
      <c r="BK245" s="47"/>
      <c r="BL245" s="47"/>
      <c r="BM245" s="47"/>
      <c r="BN245" s="47"/>
      <c r="BO245" s="47"/>
      <c r="BP245" s="47"/>
      <c r="BQ245" s="47"/>
      <c r="BR245" s="47"/>
      <c r="BS245" s="47"/>
      <c r="BT245" s="47"/>
      <c r="BU245" s="47"/>
      <c r="BV245" s="47"/>
      <c r="BW245" s="47"/>
      <c r="BX245" s="47"/>
      <c r="BY245" s="47"/>
      <c r="BZ245" s="47"/>
      <c r="CA245" s="47"/>
      <c r="CB245" s="47"/>
      <c r="CC245" s="47"/>
      <c r="CD245" s="47"/>
      <c r="CE245" s="47"/>
      <c r="CF245" s="47"/>
      <c r="CG245" s="47"/>
    </row>
    <row r="246" spans="2:85" ht="8.1" hidden="1" customHeight="1" x14ac:dyDescent="0.15"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  <c r="AT246" s="47"/>
      <c r="AU246" s="47"/>
      <c r="AV246" s="47"/>
      <c r="AW246" s="47"/>
      <c r="AX246" s="47"/>
      <c r="AY246" s="47"/>
      <c r="AZ246" s="47"/>
      <c r="BA246" s="47"/>
      <c r="BB246" s="47"/>
      <c r="BC246" s="47"/>
      <c r="BD246" s="47"/>
      <c r="BE246" s="47"/>
      <c r="BF246" s="47"/>
      <c r="BG246" s="47"/>
      <c r="BH246" s="47"/>
      <c r="BI246" s="47"/>
      <c r="BJ246" s="47"/>
      <c r="BK246" s="47"/>
      <c r="BL246" s="47"/>
      <c r="BM246" s="47"/>
      <c r="BN246" s="47"/>
      <c r="BO246" s="47"/>
      <c r="BP246" s="47"/>
      <c r="BQ246" s="47"/>
      <c r="BR246" s="47"/>
      <c r="BS246" s="47"/>
      <c r="BT246" s="47"/>
      <c r="BU246" s="47"/>
      <c r="BV246" s="47"/>
      <c r="BW246" s="47"/>
      <c r="BX246" s="47"/>
      <c r="BY246" s="47"/>
      <c r="BZ246" s="47"/>
      <c r="CA246" s="47"/>
      <c r="CB246" s="47"/>
      <c r="CC246" s="47"/>
      <c r="CD246" s="47"/>
      <c r="CE246" s="47"/>
      <c r="CF246" s="47"/>
      <c r="CG246" s="47"/>
    </row>
    <row r="247" spans="2:85" ht="8.1" hidden="1" customHeight="1" x14ac:dyDescent="0.15"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  <c r="AT247" s="47"/>
      <c r="AU247" s="47"/>
      <c r="AV247" s="47"/>
      <c r="AW247" s="47"/>
      <c r="AX247" s="47"/>
      <c r="AY247" s="47"/>
      <c r="AZ247" s="47"/>
      <c r="BA247" s="47"/>
      <c r="BB247" s="47"/>
      <c r="BC247" s="47"/>
      <c r="BD247" s="47"/>
      <c r="BE247" s="47"/>
      <c r="BF247" s="47"/>
      <c r="BG247" s="47"/>
      <c r="BH247" s="47"/>
      <c r="BI247" s="47"/>
      <c r="BJ247" s="47"/>
      <c r="BK247" s="47"/>
      <c r="BL247" s="47"/>
      <c r="BM247" s="47"/>
      <c r="BN247" s="47"/>
      <c r="BO247" s="47"/>
      <c r="BP247" s="47"/>
      <c r="BQ247" s="47"/>
      <c r="BR247" s="47"/>
      <c r="BS247" s="47"/>
      <c r="BT247" s="47"/>
      <c r="BU247" s="47"/>
      <c r="BV247" s="47"/>
      <c r="BW247" s="47"/>
      <c r="BX247" s="47"/>
      <c r="BY247" s="47"/>
      <c r="BZ247" s="47"/>
      <c r="CA247" s="47"/>
      <c r="CB247" s="47"/>
      <c r="CC247" s="47"/>
      <c r="CD247" s="47"/>
      <c r="CE247" s="47"/>
      <c r="CF247" s="47"/>
      <c r="CG247" s="47"/>
    </row>
    <row r="248" spans="2:85" ht="8.1" hidden="1" customHeight="1" x14ac:dyDescent="0.15"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  <c r="AT248" s="47"/>
      <c r="AU248" s="47"/>
      <c r="AV248" s="47"/>
      <c r="AW248" s="47"/>
      <c r="AX248" s="47"/>
      <c r="AY248" s="47"/>
      <c r="AZ248" s="47"/>
      <c r="BA248" s="47"/>
      <c r="BB248" s="47"/>
      <c r="BC248" s="47"/>
      <c r="BD248" s="47"/>
      <c r="BE248" s="47"/>
      <c r="BF248" s="47"/>
      <c r="BG248" s="47"/>
      <c r="BH248" s="47"/>
      <c r="BI248" s="47"/>
      <c r="BJ248" s="47"/>
      <c r="BK248" s="47"/>
      <c r="BL248" s="47"/>
      <c r="BM248" s="47"/>
      <c r="BN248" s="47"/>
      <c r="BO248" s="47"/>
      <c r="BP248" s="47"/>
      <c r="BQ248" s="47"/>
      <c r="BR248" s="47"/>
      <c r="BS248" s="47"/>
      <c r="BT248" s="47"/>
      <c r="BU248" s="47"/>
      <c r="BV248" s="47"/>
      <c r="BW248" s="47"/>
      <c r="BX248" s="47"/>
      <c r="BY248" s="47"/>
      <c r="BZ248" s="47"/>
      <c r="CA248" s="47"/>
      <c r="CB248" s="47"/>
      <c r="CC248" s="47"/>
      <c r="CD248" s="47"/>
      <c r="CE248" s="47"/>
      <c r="CF248" s="47"/>
      <c r="CG248" s="47"/>
    </row>
    <row r="249" spans="2:85" ht="8.1" hidden="1" customHeight="1" x14ac:dyDescent="0.15"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  <c r="AT249" s="47"/>
      <c r="AU249" s="47"/>
      <c r="AV249" s="47"/>
      <c r="AW249" s="47"/>
      <c r="AX249" s="47"/>
      <c r="AY249" s="47"/>
      <c r="AZ249" s="47"/>
      <c r="BA249" s="47"/>
      <c r="BB249" s="47"/>
      <c r="BC249" s="47"/>
      <c r="BD249" s="47"/>
      <c r="BE249" s="47"/>
      <c r="BF249" s="47"/>
      <c r="BG249" s="47"/>
      <c r="BH249" s="47"/>
      <c r="BI249" s="47"/>
      <c r="BJ249" s="47"/>
      <c r="BK249" s="47"/>
      <c r="BL249" s="47"/>
      <c r="BM249" s="47"/>
      <c r="BN249" s="47"/>
      <c r="BO249" s="47"/>
      <c r="BP249" s="47"/>
      <c r="BQ249" s="47"/>
      <c r="BR249" s="47"/>
      <c r="BS249" s="47"/>
      <c r="BT249" s="47"/>
      <c r="BU249" s="47"/>
      <c r="BV249" s="47"/>
      <c r="BW249" s="47"/>
      <c r="BX249" s="47"/>
      <c r="BY249" s="47"/>
      <c r="BZ249" s="47"/>
      <c r="CA249" s="47"/>
      <c r="CB249" s="47"/>
      <c r="CC249" s="47"/>
      <c r="CD249" s="47"/>
      <c r="CE249" s="47"/>
      <c r="CF249" s="47"/>
      <c r="CG249" s="47"/>
    </row>
    <row r="250" spans="2:85" ht="8.1" hidden="1" customHeight="1" x14ac:dyDescent="0.15"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  <c r="AT250" s="47"/>
      <c r="AU250" s="47"/>
      <c r="AV250" s="47"/>
      <c r="AW250" s="47"/>
      <c r="AX250" s="47"/>
      <c r="AY250" s="47"/>
      <c r="AZ250" s="47"/>
      <c r="BA250" s="47"/>
      <c r="BB250" s="47"/>
      <c r="BC250" s="47"/>
      <c r="BD250" s="47"/>
      <c r="BE250" s="47"/>
      <c r="BF250" s="47"/>
      <c r="BG250" s="47"/>
      <c r="BH250" s="47"/>
      <c r="BI250" s="47"/>
      <c r="BJ250" s="47"/>
      <c r="BK250" s="47"/>
      <c r="BL250" s="47"/>
      <c r="BM250" s="47"/>
      <c r="BN250" s="47"/>
      <c r="BO250" s="47"/>
      <c r="BP250" s="47"/>
      <c r="BQ250" s="47"/>
      <c r="BR250" s="47"/>
      <c r="BS250" s="47"/>
      <c r="BT250" s="47"/>
      <c r="BU250" s="47"/>
      <c r="BV250" s="47"/>
      <c r="BW250" s="47"/>
      <c r="BX250" s="47"/>
      <c r="BY250" s="47"/>
      <c r="BZ250" s="47"/>
      <c r="CA250" s="47"/>
      <c r="CB250" s="47"/>
      <c r="CC250" s="47"/>
      <c r="CD250" s="47"/>
      <c r="CE250" s="47"/>
      <c r="CF250" s="47"/>
      <c r="CG250" s="47"/>
    </row>
    <row r="251" spans="2:85" ht="8.1" hidden="1" customHeight="1" x14ac:dyDescent="0.15"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  <c r="AT251" s="47"/>
      <c r="AU251" s="47"/>
      <c r="AV251" s="47"/>
      <c r="AW251" s="47"/>
      <c r="AX251" s="47"/>
      <c r="AY251" s="47"/>
      <c r="AZ251" s="47"/>
      <c r="BA251" s="47"/>
      <c r="BB251" s="47"/>
      <c r="BC251" s="47"/>
      <c r="BD251" s="47"/>
      <c r="BE251" s="47"/>
      <c r="BF251" s="47"/>
      <c r="BG251" s="47"/>
      <c r="BH251" s="47"/>
      <c r="BI251" s="47"/>
      <c r="BJ251" s="47"/>
      <c r="BK251" s="47"/>
      <c r="BL251" s="47"/>
      <c r="BM251" s="47"/>
      <c r="BN251" s="47"/>
      <c r="BO251" s="47"/>
      <c r="BP251" s="47"/>
      <c r="BQ251" s="47"/>
      <c r="BR251" s="47"/>
      <c r="BS251" s="47"/>
      <c r="BT251" s="47"/>
      <c r="BU251" s="47"/>
      <c r="BV251" s="47"/>
      <c r="BW251" s="47"/>
      <c r="BX251" s="47"/>
      <c r="BY251" s="47"/>
      <c r="BZ251" s="47"/>
      <c r="CA251" s="47"/>
      <c r="CB251" s="47"/>
      <c r="CC251" s="47"/>
      <c r="CD251" s="47"/>
      <c r="CE251" s="47"/>
      <c r="CF251" s="47"/>
      <c r="CG251" s="47"/>
    </row>
    <row r="252" spans="2:85" ht="8.1" hidden="1" customHeight="1" x14ac:dyDescent="0.15"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  <c r="AT252" s="47"/>
      <c r="AU252" s="47"/>
      <c r="AV252" s="47"/>
      <c r="AW252" s="47"/>
      <c r="AX252" s="47"/>
      <c r="AY252" s="47"/>
      <c r="AZ252" s="47"/>
      <c r="BA252" s="47"/>
      <c r="BB252" s="47"/>
      <c r="BC252" s="47"/>
      <c r="BD252" s="47"/>
      <c r="BE252" s="47"/>
      <c r="BF252" s="47"/>
      <c r="BG252" s="47"/>
      <c r="BH252" s="47"/>
      <c r="BI252" s="47"/>
      <c r="BJ252" s="47"/>
      <c r="BK252" s="47"/>
      <c r="BL252" s="47"/>
      <c r="BM252" s="47"/>
      <c r="BN252" s="47"/>
      <c r="BO252" s="47"/>
      <c r="BP252" s="47"/>
      <c r="BQ252" s="47"/>
      <c r="BR252" s="47"/>
      <c r="BS252" s="47"/>
      <c r="BT252" s="47"/>
      <c r="BU252" s="47"/>
      <c r="BV252" s="47"/>
      <c r="BW252" s="47"/>
      <c r="BX252" s="47"/>
      <c r="BY252" s="47"/>
      <c r="BZ252" s="47"/>
      <c r="CA252" s="47"/>
      <c r="CB252" s="47"/>
      <c r="CC252" s="47"/>
      <c r="CD252" s="47"/>
      <c r="CE252" s="47"/>
      <c r="CF252" s="47"/>
      <c r="CG252" s="47"/>
    </row>
    <row r="253" spans="2:85" ht="8.1" hidden="1" customHeight="1" x14ac:dyDescent="0.15"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  <c r="AT253" s="47"/>
      <c r="AU253" s="47"/>
      <c r="AV253" s="47"/>
      <c r="AW253" s="47"/>
      <c r="AX253" s="47"/>
      <c r="AY253" s="47"/>
      <c r="AZ253" s="47"/>
      <c r="BA253" s="47"/>
      <c r="BB253" s="47"/>
      <c r="BC253" s="47"/>
      <c r="BD253" s="47"/>
      <c r="BE253" s="47"/>
      <c r="BF253" s="47"/>
      <c r="BG253" s="47"/>
      <c r="BH253" s="47"/>
      <c r="BI253" s="47"/>
      <c r="BJ253" s="47"/>
      <c r="BK253" s="47"/>
      <c r="BL253" s="47"/>
      <c r="BM253" s="47"/>
      <c r="BN253" s="47"/>
      <c r="BO253" s="47"/>
      <c r="BP253" s="47"/>
      <c r="BQ253" s="47"/>
      <c r="BR253" s="47"/>
      <c r="BS253" s="47"/>
      <c r="BT253" s="47"/>
      <c r="BU253" s="47"/>
      <c r="BV253" s="47"/>
      <c r="BW253" s="47"/>
      <c r="BX253" s="47"/>
      <c r="BY253" s="47"/>
      <c r="BZ253" s="47"/>
      <c r="CA253" s="47"/>
      <c r="CB253" s="47"/>
      <c r="CC253" s="47"/>
      <c r="CD253" s="47"/>
      <c r="CE253" s="47"/>
      <c r="CF253" s="47"/>
      <c r="CG253" s="47"/>
    </row>
    <row r="254" spans="2:85" ht="8.1" hidden="1" customHeight="1" x14ac:dyDescent="0.15"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  <c r="AT254" s="47"/>
      <c r="AU254" s="47"/>
      <c r="AV254" s="47"/>
      <c r="AW254" s="47"/>
      <c r="AX254" s="47"/>
      <c r="AY254" s="47"/>
      <c r="AZ254" s="47"/>
      <c r="BA254" s="47"/>
      <c r="BB254" s="47"/>
      <c r="BC254" s="47"/>
      <c r="BD254" s="47"/>
      <c r="BE254" s="47"/>
      <c r="BF254" s="47"/>
      <c r="BG254" s="47"/>
      <c r="BH254" s="47"/>
      <c r="BI254" s="47"/>
      <c r="BJ254" s="47"/>
      <c r="BK254" s="47"/>
      <c r="BL254" s="47"/>
      <c r="BM254" s="47"/>
      <c r="BN254" s="47"/>
      <c r="BO254" s="47"/>
      <c r="BP254" s="47"/>
      <c r="BQ254" s="47"/>
      <c r="BR254" s="47"/>
      <c r="BS254" s="47"/>
      <c r="BT254" s="47"/>
      <c r="BU254" s="47"/>
      <c r="BV254" s="47"/>
      <c r="BW254" s="47"/>
      <c r="BX254" s="47"/>
      <c r="BY254" s="47"/>
      <c r="BZ254" s="47"/>
      <c r="CA254" s="47"/>
      <c r="CB254" s="47"/>
      <c r="CC254" s="47"/>
      <c r="CD254" s="47"/>
      <c r="CE254" s="47"/>
      <c r="CF254" s="47"/>
      <c r="CG254" s="47"/>
    </row>
    <row r="255" spans="2:85" ht="8.1" hidden="1" customHeight="1" x14ac:dyDescent="0.15"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  <c r="AT255" s="47"/>
      <c r="AU255" s="47"/>
      <c r="AV255" s="47"/>
      <c r="AW255" s="47"/>
      <c r="AX255" s="47"/>
      <c r="AY255" s="47"/>
      <c r="AZ255" s="47"/>
      <c r="BA255" s="47"/>
      <c r="BB255" s="47"/>
      <c r="BC255" s="47"/>
      <c r="BD255" s="47"/>
      <c r="BE255" s="47"/>
      <c r="BF255" s="47"/>
      <c r="BG255" s="47"/>
      <c r="BH255" s="47"/>
      <c r="BI255" s="47"/>
      <c r="BJ255" s="47"/>
      <c r="BK255" s="47"/>
      <c r="BL255" s="47"/>
      <c r="BM255" s="47"/>
      <c r="BN255" s="47"/>
      <c r="BO255" s="47"/>
      <c r="BP255" s="47"/>
      <c r="BQ255" s="47"/>
      <c r="BR255" s="47"/>
      <c r="BS255" s="47"/>
      <c r="BT255" s="47"/>
      <c r="BU255" s="47"/>
      <c r="BV255" s="47"/>
      <c r="BW255" s="47"/>
      <c r="BX255" s="47"/>
      <c r="BY255" s="47"/>
      <c r="BZ255" s="47"/>
      <c r="CA255" s="47"/>
      <c r="CB255" s="47"/>
      <c r="CC255" s="47"/>
      <c r="CD255" s="47"/>
      <c r="CE255" s="47"/>
      <c r="CF255" s="47"/>
      <c r="CG255" s="47"/>
    </row>
    <row r="256" spans="2:85" ht="8.1" hidden="1" customHeight="1" x14ac:dyDescent="0.15"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  <c r="AT256" s="47"/>
      <c r="AU256" s="47"/>
      <c r="AV256" s="47"/>
      <c r="AW256" s="47"/>
      <c r="AX256" s="47"/>
      <c r="AY256" s="47"/>
      <c r="AZ256" s="47"/>
      <c r="BA256" s="47"/>
      <c r="BB256" s="47"/>
      <c r="BC256" s="47"/>
      <c r="BD256" s="47"/>
      <c r="BE256" s="47"/>
      <c r="BF256" s="47"/>
      <c r="BG256" s="47"/>
      <c r="BH256" s="47"/>
      <c r="BI256" s="47"/>
      <c r="BJ256" s="47"/>
      <c r="BK256" s="47"/>
      <c r="BL256" s="47"/>
      <c r="BM256" s="47"/>
      <c r="BN256" s="47"/>
      <c r="BO256" s="47"/>
      <c r="BP256" s="47"/>
      <c r="BQ256" s="47"/>
      <c r="BR256" s="47"/>
      <c r="BS256" s="47"/>
      <c r="BT256" s="47"/>
      <c r="BU256" s="47"/>
      <c r="BV256" s="47"/>
      <c r="BW256" s="47"/>
      <c r="BX256" s="47"/>
      <c r="BY256" s="47"/>
      <c r="BZ256" s="47"/>
      <c r="CA256" s="47"/>
      <c r="CB256" s="47"/>
      <c r="CC256" s="47"/>
      <c r="CD256" s="47"/>
      <c r="CE256" s="47"/>
      <c r="CF256" s="47"/>
      <c r="CG256" s="47"/>
    </row>
    <row r="257" spans="2:85" ht="8.1" hidden="1" customHeight="1" x14ac:dyDescent="0.15"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  <c r="AT257" s="47"/>
      <c r="AU257" s="47"/>
      <c r="AV257" s="47"/>
      <c r="AW257" s="47"/>
      <c r="AX257" s="47"/>
      <c r="AY257" s="47"/>
      <c r="AZ257" s="47"/>
      <c r="BA257" s="47"/>
      <c r="BB257" s="47"/>
      <c r="BC257" s="47"/>
      <c r="BD257" s="47"/>
      <c r="BE257" s="47"/>
      <c r="BF257" s="47"/>
      <c r="BG257" s="47"/>
      <c r="BH257" s="47"/>
      <c r="BI257" s="47"/>
      <c r="BJ257" s="47"/>
      <c r="BK257" s="47"/>
      <c r="BL257" s="47"/>
      <c r="BM257" s="47"/>
      <c r="BN257" s="47"/>
      <c r="BO257" s="47"/>
      <c r="BP257" s="47"/>
      <c r="BQ257" s="47"/>
      <c r="BR257" s="47"/>
      <c r="BS257" s="47"/>
      <c r="BT257" s="47"/>
      <c r="BU257" s="47"/>
      <c r="BV257" s="47"/>
      <c r="BW257" s="47"/>
      <c r="BX257" s="47"/>
      <c r="BY257" s="47"/>
      <c r="BZ257" s="47"/>
      <c r="CA257" s="47"/>
      <c r="CB257" s="47"/>
      <c r="CC257" s="47"/>
      <c r="CD257" s="47"/>
      <c r="CE257" s="47"/>
      <c r="CF257" s="47"/>
      <c r="CG257" s="47"/>
    </row>
    <row r="258" spans="2:85" ht="8.1" hidden="1" customHeight="1" x14ac:dyDescent="0.15"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  <c r="AT258" s="47"/>
      <c r="AU258" s="47"/>
      <c r="AV258" s="47"/>
      <c r="AW258" s="47"/>
      <c r="AX258" s="47"/>
      <c r="AY258" s="47"/>
      <c r="AZ258" s="47"/>
      <c r="BA258" s="47"/>
      <c r="BB258" s="47"/>
      <c r="BC258" s="47"/>
      <c r="BD258" s="47"/>
      <c r="BE258" s="47"/>
      <c r="BF258" s="47"/>
      <c r="BG258" s="47"/>
      <c r="BH258" s="47"/>
      <c r="BI258" s="47"/>
      <c r="BJ258" s="47"/>
      <c r="BK258" s="47"/>
      <c r="BL258" s="47"/>
      <c r="BM258" s="47"/>
      <c r="BN258" s="47"/>
      <c r="BO258" s="47"/>
      <c r="BP258" s="47"/>
      <c r="BQ258" s="47"/>
      <c r="BR258" s="47"/>
      <c r="BS258" s="47"/>
      <c r="BT258" s="47"/>
      <c r="BU258" s="47"/>
      <c r="BV258" s="47"/>
      <c r="BW258" s="47"/>
      <c r="BX258" s="47"/>
      <c r="BY258" s="47"/>
      <c r="BZ258" s="47"/>
      <c r="CA258" s="47"/>
      <c r="CB258" s="47"/>
      <c r="CC258" s="47"/>
      <c r="CD258" s="47"/>
      <c r="CE258" s="47"/>
      <c r="CF258" s="47"/>
      <c r="CG258" s="47"/>
    </row>
    <row r="259" spans="2:85" ht="8.1" hidden="1" customHeight="1" x14ac:dyDescent="0.15"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  <c r="AT259" s="47"/>
      <c r="AU259" s="47"/>
      <c r="AV259" s="47"/>
      <c r="AW259" s="47"/>
      <c r="AX259" s="47"/>
      <c r="AY259" s="47"/>
      <c r="AZ259" s="47"/>
      <c r="BA259" s="47"/>
      <c r="BB259" s="47"/>
      <c r="BC259" s="47"/>
      <c r="BD259" s="47"/>
      <c r="BE259" s="47"/>
      <c r="BF259" s="47"/>
      <c r="BG259" s="47"/>
      <c r="BH259" s="47"/>
      <c r="BI259" s="47"/>
      <c r="BJ259" s="47"/>
      <c r="BK259" s="47"/>
      <c r="BL259" s="47"/>
      <c r="BM259" s="47"/>
      <c r="BN259" s="47"/>
      <c r="BO259" s="47"/>
      <c r="BP259" s="47"/>
      <c r="BQ259" s="47"/>
      <c r="BR259" s="47"/>
      <c r="BS259" s="47"/>
      <c r="BT259" s="47"/>
      <c r="BU259" s="47"/>
      <c r="BV259" s="47"/>
      <c r="BW259" s="47"/>
      <c r="BX259" s="47"/>
      <c r="BY259" s="47"/>
      <c r="BZ259" s="47"/>
      <c r="CA259" s="47"/>
      <c r="CB259" s="47"/>
      <c r="CC259" s="47"/>
      <c r="CD259" s="47"/>
      <c r="CE259" s="47"/>
      <c r="CF259" s="47"/>
      <c r="CG259" s="47"/>
    </row>
    <row r="260" spans="2:85" ht="8.1" hidden="1" customHeight="1" x14ac:dyDescent="0.15"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  <c r="AT260" s="47"/>
      <c r="AU260" s="47"/>
      <c r="AV260" s="47"/>
      <c r="AW260" s="47"/>
      <c r="AX260" s="47"/>
      <c r="AY260" s="47"/>
      <c r="AZ260" s="47"/>
      <c r="BA260" s="47"/>
      <c r="BB260" s="47"/>
      <c r="BC260" s="47"/>
      <c r="BD260" s="47"/>
      <c r="BE260" s="47"/>
      <c r="BF260" s="47"/>
      <c r="BG260" s="47"/>
      <c r="BH260" s="47"/>
      <c r="BI260" s="47"/>
      <c r="BJ260" s="47"/>
      <c r="BK260" s="47"/>
      <c r="BL260" s="47"/>
      <c r="BM260" s="47"/>
      <c r="BN260" s="47"/>
      <c r="BO260" s="47"/>
      <c r="BP260" s="47"/>
      <c r="BQ260" s="47"/>
      <c r="BR260" s="47"/>
      <c r="BS260" s="47"/>
      <c r="BT260" s="47"/>
      <c r="BU260" s="47"/>
      <c r="BV260" s="47"/>
      <c r="BW260" s="47"/>
      <c r="BX260" s="47"/>
      <c r="BY260" s="47"/>
      <c r="BZ260" s="47"/>
      <c r="CA260" s="47"/>
      <c r="CB260" s="47"/>
      <c r="CC260" s="47"/>
      <c r="CD260" s="47"/>
      <c r="CE260" s="47"/>
      <c r="CF260" s="47"/>
      <c r="CG260" s="47"/>
    </row>
    <row r="261" spans="2:85" ht="8.1" hidden="1" customHeight="1" x14ac:dyDescent="0.15"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  <c r="AT261" s="47"/>
      <c r="AU261" s="47"/>
      <c r="AV261" s="47"/>
      <c r="AW261" s="47"/>
      <c r="AX261" s="47"/>
      <c r="AY261" s="47"/>
      <c r="AZ261" s="47"/>
      <c r="BA261" s="47"/>
      <c r="BB261" s="47"/>
      <c r="BC261" s="47"/>
      <c r="BD261" s="47"/>
      <c r="BE261" s="47"/>
      <c r="BF261" s="47"/>
      <c r="BG261" s="47"/>
      <c r="BH261" s="47"/>
      <c r="BI261" s="47"/>
      <c r="BJ261" s="47"/>
      <c r="BK261" s="47"/>
      <c r="BL261" s="47"/>
      <c r="BM261" s="47"/>
      <c r="BN261" s="47"/>
      <c r="BO261" s="47"/>
      <c r="BP261" s="47"/>
      <c r="BQ261" s="47"/>
      <c r="BR261" s="47"/>
      <c r="BS261" s="47"/>
      <c r="BT261" s="47"/>
      <c r="BU261" s="47"/>
      <c r="BV261" s="47"/>
      <c r="BW261" s="47"/>
      <c r="BX261" s="47"/>
      <c r="BY261" s="47"/>
      <c r="BZ261" s="47"/>
      <c r="CA261" s="47"/>
      <c r="CB261" s="47"/>
      <c r="CC261" s="47"/>
      <c r="CD261" s="47"/>
      <c r="CE261" s="47"/>
      <c r="CF261" s="47"/>
      <c r="CG261" s="47"/>
    </row>
    <row r="262" spans="2:85" ht="8.1" hidden="1" customHeight="1" x14ac:dyDescent="0.15"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  <c r="AT262" s="47"/>
      <c r="AU262" s="47"/>
      <c r="AV262" s="47"/>
      <c r="AW262" s="47"/>
      <c r="AX262" s="47"/>
      <c r="AY262" s="47"/>
      <c r="AZ262" s="47"/>
      <c r="BA262" s="47"/>
      <c r="BB262" s="47"/>
      <c r="BC262" s="47"/>
      <c r="BD262" s="47"/>
      <c r="BE262" s="47"/>
      <c r="BF262" s="47"/>
      <c r="BG262" s="47"/>
      <c r="BH262" s="47"/>
      <c r="BI262" s="47"/>
      <c r="BJ262" s="47"/>
      <c r="BK262" s="47"/>
      <c r="BL262" s="47"/>
      <c r="BM262" s="47"/>
      <c r="BN262" s="47"/>
      <c r="BO262" s="47"/>
      <c r="BP262" s="47"/>
      <c r="BQ262" s="47"/>
      <c r="BR262" s="47"/>
      <c r="BS262" s="47"/>
      <c r="BT262" s="47"/>
      <c r="BU262" s="47"/>
      <c r="BV262" s="47"/>
      <c r="BW262" s="47"/>
      <c r="BX262" s="47"/>
      <c r="BY262" s="47"/>
      <c r="BZ262" s="47"/>
      <c r="CA262" s="47"/>
      <c r="CB262" s="47"/>
      <c r="CC262" s="47"/>
      <c r="CD262" s="47"/>
      <c r="CE262" s="47"/>
      <c r="CF262" s="47"/>
      <c r="CG262" s="47"/>
    </row>
    <row r="263" spans="2:85" ht="8.1" hidden="1" customHeight="1" x14ac:dyDescent="0.15"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  <c r="AT263" s="47"/>
      <c r="AU263" s="47"/>
      <c r="AV263" s="47"/>
      <c r="AW263" s="47"/>
      <c r="AX263" s="47"/>
      <c r="AY263" s="47"/>
      <c r="AZ263" s="47"/>
      <c r="BA263" s="47"/>
      <c r="BB263" s="47"/>
      <c r="BC263" s="47"/>
      <c r="BD263" s="47"/>
      <c r="BE263" s="47"/>
      <c r="BF263" s="47"/>
      <c r="BG263" s="47"/>
      <c r="BH263" s="47"/>
      <c r="BI263" s="47"/>
      <c r="BJ263" s="47"/>
      <c r="BK263" s="47"/>
      <c r="BL263" s="47"/>
      <c r="BM263" s="47"/>
      <c r="BN263" s="47"/>
      <c r="BO263" s="47"/>
      <c r="BP263" s="47"/>
      <c r="BQ263" s="47"/>
      <c r="BR263" s="47"/>
      <c r="BS263" s="47"/>
      <c r="BT263" s="47"/>
      <c r="BU263" s="47"/>
      <c r="BV263" s="47"/>
      <c r="BW263" s="47"/>
      <c r="BX263" s="47"/>
      <c r="BY263" s="47"/>
      <c r="BZ263" s="47"/>
      <c r="CA263" s="47"/>
      <c r="CB263" s="47"/>
      <c r="CC263" s="47"/>
      <c r="CD263" s="47"/>
      <c r="CE263" s="47"/>
      <c r="CF263" s="47"/>
      <c r="CG263" s="47"/>
    </row>
    <row r="264" spans="2:85" ht="8.1" hidden="1" customHeight="1" x14ac:dyDescent="0.15"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  <c r="AT264" s="47"/>
      <c r="AU264" s="47"/>
      <c r="AV264" s="47"/>
      <c r="AW264" s="47"/>
      <c r="AX264" s="47"/>
      <c r="AY264" s="47"/>
      <c r="AZ264" s="47"/>
      <c r="BA264" s="47"/>
      <c r="BB264" s="47"/>
      <c r="BC264" s="47"/>
      <c r="BD264" s="47"/>
      <c r="BE264" s="47"/>
      <c r="BF264" s="47"/>
      <c r="BG264" s="47"/>
      <c r="BH264" s="47"/>
      <c r="BI264" s="47"/>
      <c r="BJ264" s="47"/>
      <c r="BK264" s="47"/>
      <c r="BL264" s="47"/>
      <c r="BM264" s="47"/>
      <c r="BN264" s="47"/>
      <c r="BO264" s="47"/>
      <c r="BP264" s="47"/>
      <c r="BQ264" s="47"/>
      <c r="BR264" s="47"/>
      <c r="BS264" s="47"/>
      <c r="BT264" s="47"/>
      <c r="BU264" s="47"/>
      <c r="BV264" s="47"/>
      <c r="BW264" s="47"/>
      <c r="BX264" s="47"/>
      <c r="BY264" s="47"/>
      <c r="BZ264" s="47"/>
      <c r="CA264" s="47"/>
      <c r="CB264" s="47"/>
      <c r="CC264" s="47"/>
      <c r="CD264" s="47"/>
      <c r="CE264" s="47"/>
      <c r="CF264" s="47"/>
      <c r="CG264" s="47"/>
    </row>
    <row r="265" spans="2:85" ht="8.1" hidden="1" customHeight="1" x14ac:dyDescent="0.15"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  <c r="AT265" s="47"/>
      <c r="AU265" s="47"/>
      <c r="AV265" s="47"/>
      <c r="AW265" s="47"/>
      <c r="AX265" s="47"/>
      <c r="AY265" s="47"/>
      <c r="AZ265" s="47"/>
      <c r="BA265" s="47"/>
      <c r="BB265" s="47"/>
      <c r="BC265" s="47"/>
      <c r="BD265" s="47"/>
      <c r="BE265" s="47"/>
      <c r="BF265" s="47"/>
      <c r="BG265" s="47"/>
      <c r="BH265" s="47"/>
      <c r="BI265" s="47"/>
      <c r="BJ265" s="47"/>
      <c r="BK265" s="47"/>
      <c r="BL265" s="47"/>
      <c r="BM265" s="47"/>
      <c r="BN265" s="47"/>
      <c r="BO265" s="47"/>
      <c r="BP265" s="47"/>
      <c r="BQ265" s="47"/>
      <c r="BR265" s="47"/>
      <c r="BS265" s="47"/>
      <c r="BT265" s="47"/>
      <c r="BU265" s="47"/>
      <c r="BV265" s="47"/>
      <c r="BW265" s="47"/>
      <c r="BX265" s="47"/>
      <c r="BY265" s="47"/>
      <c r="BZ265" s="47"/>
      <c r="CA265" s="47"/>
      <c r="CB265" s="47"/>
      <c r="CC265" s="47"/>
      <c r="CD265" s="47"/>
      <c r="CE265" s="47"/>
      <c r="CF265" s="47"/>
      <c r="CG265" s="47"/>
    </row>
    <row r="266" spans="2:85" ht="8.1" hidden="1" customHeight="1" x14ac:dyDescent="0.15"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  <c r="AT266" s="47"/>
      <c r="AU266" s="47"/>
      <c r="AV266" s="47"/>
      <c r="AW266" s="47"/>
      <c r="AX266" s="47"/>
      <c r="AY266" s="47"/>
      <c r="AZ266" s="47"/>
      <c r="BA266" s="47"/>
      <c r="BB266" s="47"/>
      <c r="BC266" s="47"/>
      <c r="BD266" s="47"/>
      <c r="BE266" s="47"/>
      <c r="BF266" s="47"/>
      <c r="BG266" s="47"/>
      <c r="BH266" s="47"/>
      <c r="BI266" s="47"/>
      <c r="BJ266" s="47"/>
      <c r="BK266" s="47"/>
      <c r="BL266" s="47"/>
      <c r="BM266" s="47"/>
      <c r="BN266" s="47"/>
      <c r="BO266" s="47"/>
      <c r="BP266" s="47"/>
      <c r="BQ266" s="47"/>
      <c r="BR266" s="47"/>
      <c r="BS266" s="47"/>
      <c r="BT266" s="47"/>
      <c r="BU266" s="47"/>
      <c r="BV266" s="47"/>
      <c r="BW266" s="47"/>
      <c r="BX266" s="47"/>
      <c r="BY266" s="47"/>
      <c r="BZ266" s="47"/>
      <c r="CA266" s="47"/>
      <c r="CB266" s="47"/>
      <c r="CC266" s="47"/>
      <c r="CD266" s="47"/>
      <c r="CE266" s="47"/>
      <c r="CF266" s="47"/>
      <c r="CG266" s="47"/>
    </row>
    <row r="267" spans="2:85" ht="8.1" hidden="1" customHeight="1" x14ac:dyDescent="0.15"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  <c r="AT267" s="47"/>
      <c r="AU267" s="47"/>
      <c r="AV267" s="47"/>
      <c r="AW267" s="47"/>
      <c r="AX267" s="47"/>
      <c r="AY267" s="47"/>
      <c r="AZ267" s="47"/>
      <c r="BA267" s="47"/>
      <c r="BB267" s="47"/>
      <c r="BC267" s="47"/>
      <c r="BD267" s="47"/>
      <c r="BE267" s="47"/>
      <c r="BF267" s="47"/>
      <c r="BG267" s="47"/>
      <c r="BH267" s="47"/>
      <c r="BI267" s="47"/>
      <c r="BJ267" s="47"/>
      <c r="BK267" s="47"/>
      <c r="BL267" s="47"/>
      <c r="BM267" s="47"/>
      <c r="BN267" s="47"/>
      <c r="BO267" s="47"/>
      <c r="BP267" s="47"/>
      <c r="BQ267" s="47"/>
      <c r="BR267" s="47"/>
      <c r="BS267" s="47"/>
      <c r="BT267" s="47"/>
      <c r="BU267" s="47"/>
      <c r="BV267" s="47"/>
      <c r="BW267" s="47"/>
      <c r="BX267" s="47"/>
      <c r="BY267" s="47"/>
      <c r="BZ267" s="47"/>
      <c r="CA267" s="47"/>
      <c r="CB267" s="47"/>
      <c r="CC267" s="47"/>
      <c r="CD267" s="47"/>
      <c r="CE267" s="47"/>
      <c r="CF267" s="47"/>
      <c r="CG267" s="47"/>
    </row>
    <row r="268" spans="2:85" ht="8.1" hidden="1" customHeight="1" x14ac:dyDescent="0.15"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  <c r="AT268" s="47"/>
      <c r="AU268" s="47"/>
      <c r="AV268" s="47"/>
      <c r="AW268" s="47"/>
      <c r="AX268" s="47"/>
      <c r="AY268" s="47"/>
      <c r="AZ268" s="47"/>
      <c r="BA268" s="47"/>
      <c r="BB268" s="47"/>
      <c r="BC268" s="47"/>
      <c r="BD268" s="47"/>
      <c r="BE268" s="47"/>
      <c r="BF268" s="47"/>
      <c r="BG268" s="47"/>
      <c r="BH268" s="47"/>
      <c r="BI268" s="47"/>
      <c r="BJ268" s="47"/>
      <c r="BK268" s="47"/>
      <c r="BL268" s="47"/>
      <c r="BM268" s="47"/>
      <c r="BN268" s="47"/>
      <c r="BO268" s="47"/>
      <c r="BP268" s="47"/>
      <c r="BQ268" s="47"/>
      <c r="BR268" s="47"/>
      <c r="BS268" s="47"/>
      <c r="BT268" s="47"/>
      <c r="BU268" s="47"/>
      <c r="BV268" s="47"/>
      <c r="BW268" s="47"/>
      <c r="BX268" s="47"/>
      <c r="BY268" s="47"/>
      <c r="BZ268" s="47"/>
      <c r="CA268" s="47"/>
      <c r="CB268" s="47"/>
      <c r="CC268" s="47"/>
      <c r="CD268" s="47"/>
      <c r="CE268" s="47"/>
      <c r="CF268" s="47"/>
      <c r="CG268" s="47"/>
    </row>
    <row r="269" spans="2:85" ht="8.1" hidden="1" customHeight="1" x14ac:dyDescent="0.15"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  <c r="AT269" s="47"/>
      <c r="AU269" s="47"/>
      <c r="AV269" s="47"/>
      <c r="AW269" s="47"/>
      <c r="AX269" s="47"/>
      <c r="AY269" s="47"/>
      <c r="AZ269" s="47"/>
      <c r="BA269" s="47"/>
      <c r="BB269" s="47"/>
      <c r="BC269" s="47"/>
      <c r="BD269" s="47"/>
      <c r="BE269" s="47"/>
      <c r="BF269" s="47"/>
      <c r="BG269" s="47"/>
      <c r="BH269" s="47"/>
      <c r="BI269" s="47"/>
      <c r="BJ269" s="47"/>
      <c r="BK269" s="47"/>
      <c r="BL269" s="47"/>
      <c r="BM269" s="47"/>
      <c r="BN269" s="47"/>
      <c r="BO269" s="47"/>
      <c r="BP269" s="47"/>
      <c r="BQ269" s="47"/>
      <c r="BR269" s="47"/>
      <c r="BS269" s="47"/>
      <c r="BT269" s="47"/>
      <c r="BU269" s="47"/>
      <c r="BV269" s="47"/>
      <c r="BW269" s="47"/>
      <c r="BX269" s="47"/>
      <c r="BY269" s="47"/>
      <c r="BZ269" s="47"/>
      <c r="CA269" s="47"/>
      <c r="CB269" s="47"/>
      <c r="CC269" s="47"/>
      <c r="CD269" s="47"/>
      <c r="CE269" s="47"/>
      <c r="CF269" s="47"/>
      <c r="CG269" s="47"/>
    </row>
    <row r="270" spans="2:85" ht="8.1" hidden="1" customHeight="1" x14ac:dyDescent="0.15"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  <c r="AT270" s="47"/>
      <c r="AU270" s="47"/>
      <c r="AV270" s="47"/>
      <c r="AW270" s="47"/>
      <c r="AX270" s="47"/>
      <c r="AY270" s="47"/>
      <c r="AZ270" s="47"/>
      <c r="BA270" s="47"/>
      <c r="BB270" s="47"/>
      <c r="BC270" s="47"/>
      <c r="BD270" s="47"/>
      <c r="BE270" s="47"/>
      <c r="BF270" s="47"/>
      <c r="BG270" s="47"/>
      <c r="BH270" s="47"/>
      <c r="BI270" s="47"/>
      <c r="BJ270" s="47"/>
      <c r="BK270" s="47"/>
      <c r="BL270" s="47"/>
      <c r="BM270" s="47"/>
      <c r="BN270" s="47"/>
      <c r="BO270" s="47"/>
      <c r="BP270" s="47"/>
      <c r="BQ270" s="47"/>
      <c r="BR270" s="47"/>
      <c r="BS270" s="47"/>
      <c r="BT270" s="47"/>
      <c r="BU270" s="47"/>
      <c r="BV270" s="47"/>
      <c r="BW270" s="47"/>
      <c r="BX270" s="47"/>
      <c r="BY270" s="47"/>
      <c r="BZ270" s="47"/>
      <c r="CA270" s="47"/>
      <c r="CB270" s="47"/>
      <c r="CC270" s="47"/>
      <c r="CD270" s="47"/>
      <c r="CE270" s="47"/>
      <c r="CF270" s="47"/>
      <c r="CG270" s="47"/>
    </row>
    <row r="271" spans="2:85" ht="8.1" hidden="1" customHeight="1" x14ac:dyDescent="0.15"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  <c r="AT271" s="47"/>
      <c r="AU271" s="47"/>
      <c r="AV271" s="47"/>
      <c r="AW271" s="47"/>
      <c r="AX271" s="47"/>
      <c r="AY271" s="47"/>
      <c r="AZ271" s="47"/>
      <c r="BA271" s="47"/>
      <c r="BB271" s="47"/>
      <c r="BC271" s="47"/>
      <c r="BD271" s="47"/>
      <c r="BE271" s="47"/>
      <c r="BF271" s="47"/>
      <c r="BG271" s="47"/>
      <c r="BH271" s="47"/>
      <c r="BI271" s="47"/>
      <c r="BJ271" s="47"/>
      <c r="BK271" s="47"/>
      <c r="BL271" s="47"/>
      <c r="BM271" s="47"/>
      <c r="BN271" s="47"/>
      <c r="BO271" s="47"/>
      <c r="BP271" s="47"/>
      <c r="BQ271" s="47"/>
      <c r="BR271" s="47"/>
      <c r="BS271" s="47"/>
      <c r="BT271" s="47"/>
      <c r="BU271" s="47"/>
      <c r="BV271" s="47"/>
      <c r="BW271" s="47"/>
      <c r="BX271" s="47"/>
      <c r="BY271" s="47"/>
      <c r="BZ271" s="47"/>
      <c r="CA271" s="47"/>
      <c r="CB271" s="47"/>
      <c r="CC271" s="47"/>
      <c r="CD271" s="47"/>
      <c r="CE271" s="47"/>
      <c r="CF271" s="47"/>
      <c r="CG271" s="47"/>
    </row>
    <row r="272" spans="2:85" ht="8.1" hidden="1" customHeight="1" x14ac:dyDescent="0.15"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  <c r="AT272" s="47"/>
      <c r="AU272" s="47"/>
      <c r="AV272" s="47"/>
      <c r="AW272" s="47"/>
      <c r="AX272" s="47"/>
      <c r="AY272" s="47"/>
      <c r="AZ272" s="47"/>
      <c r="BA272" s="47"/>
      <c r="BB272" s="47"/>
      <c r="BC272" s="47"/>
      <c r="BD272" s="47"/>
      <c r="BE272" s="47"/>
      <c r="BF272" s="47"/>
      <c r="BG272" s="47"/>
      <c r="BH272" s="47"/>
      <c r="BI272" s="47"/>
      <c r="BJ272" s="47"/>
      <c r="BK272" s="47"/>
      <c r="BL272" s="47"/>
      <c r="BM272" s="47"/>
      <c r="BN272" s="47"/>
      <c r="BO272" s="47"/>
      <c r="BP272" s="47"/>
      <c r="BQ272" s="47"/>
      <c r="BR272" s="47"/>
      <c r="BS272" s="47"/>
      <c r="BT272" s="47"/>
      <c r="BU272" s="47"/>
      <c r="BV272" s="47"/>
      <c r="BW272" s="47"/>
      <c r="BX272" s="47"/>
      <c r="BY272" s="47"/>
      <c r="BZ272" s="47"/>
      <c r="CA272" s="47"/>
      <c r="CB272" s="47"/>
      <c r="CC272" s="47"/>
      <c r="CD272" s="47"/>
      <c r="CE272" s="47"/>
      <c r="CF272" s="47"/>
      <c r="CG272" s="47"/>
    </row>
    <row r="273" spans="2:85" ht="8.1" hidden="1" customHeight="1" x14ac:dyDescent="0.15"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  <c r="AT273" s="47"/>
      <c r="AU273" s="47"/>
      <c r="AV273" s="47"/>
      <c r="AW273" s="47"/>
      <c r="AX273" s="47"/>
      <c r="AY273" s="47"/>
      <c r="AZ273" s="47"/>
      <c r="BA273" s="47"/>
      <c r="BB273" s="47"/>
      <c r="BC273" s="47"/>
      <c r="BD273" s="47"/>
      <c r="BE273" s="47"/>
      <c r="BF273" s="47"/>
      <c r="BG273" s="47"/>
      <c r="BH273" s="47"/>
      <c r="BI273" s="47"/>
      <c r="BJ273" s="47"/>
      <c r="BK273" s="47"/>
      <c r="BL273" s="47"/>
      <c r="BM273" s="47"/>
      <c r="BN273" s="47"/>
      <c r="BO273" s="47"/>
      <c r="BP273" s="47"/>
      <c r="BQ273" s="47"/>
      <c r="BR273" s="47"/>
      <c r="BS273" s="47"/>
      <c r="BT273" s="47"/>
      <c r="BU273" s="47"/>
      <c r="BV273" s="47"/>
      <c r="BW273" s="47"/>
      <c r="BX273" s="47"/>
      <c r="BY273" s="47"/>
      <c r="BZ273" s="47"/>
      <c r="CA273" s="47"/>
      <c r="CB273" s="47"/>
      <c r="CC273" s="47"/>
      <c r="CD273" s="47"/>
      <c r="CE273" s="47"/>
      <c r="CF273" s="47"/>
      <c r="CG273" s="47"/>
    </row>
    <row r="274" spans="2:85" ht="8.1" hidden="1" customHeight="1" x14ac:dyDescent="0.15"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  <c r="AT274" s="47"/>
      <c r="AU274" s="47"/>
      <c r="AV274" s="47"/>
      <c r="AW274" s="47"/>
      <c r="AX274" s="47"/>
      <c r="AY274" s="47"/>
      <c r="AZ274" s="47"/>
      <c r="BA274" s="47"/>
      <c r="BB274" s="47"/>
      <c r="BC274" s="47"/>
      <c r="BD274" s="47"/>
      <c r="BE274" s="47"/>
      <c r="BF274" s="47"/>
      <c r="BG274" s="47"/>
      <c r="BH274" s="47"/>
      <c r="BI274" s="47"/>
      <c r="BJ274" s="47"/>
      <c r="BK274" s="47"/>
      <c r="BL274" s="47"/>
      <c r="BM274" s="47"/>
      <c r="BN274" s="47"/>
      <c r="BO274" s="47"/>
      <c r="BP274" s="47"/>
      <c r="BQ274" s="47"/>
      <c r="BR274" s="47"/>
      <c r="BS274" s="47"/>
      <c r="BT274" s="47"/>
      <c r="BU274" s="47"/>
      <c r="BV274" s="47"/>
      <c r="BW274" s="47"/>
      <c r="BX274" s="47"/>
      <c r="BY274" s="47"/>
      <c r="BZ274" s="47"/>
      <c r="CA274" s="47"/>
      <c r="CB274" s="47"/>
      <c r="CC274" s="47"/>
      <c r="CD274" s="47"/>
      <c r="CE274" s="47"/>
      <c r="CF274" s="47"/>
      <c r="CG274" s="47"/>
    </row>
    <row r="275" spans="2:85" ht="8.1" hidden="1" customHeight="1" x14ac:dyDescent="0.15"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  <c r="AT275" s="47"/>
      <c r="AU275" s="47"/>
      <c r="AV275" s="47"/>
      <c r="AW275" s="47"/>
      <c r="AX275" s="47"/>
      <c r="AY275" s="47"/>
      <c r="AZ275" s="47"/>
      <c r="BA275" s="47"/>
      <c r="BB275" s="47"/>
      <c r="BC275" s="47"/>
      <c r="BD275" s="47"/>
      <c r="BE275" s="47"/>
      <c r="BF275" s="47"/>
      <c r="BG275" s="47"/>
      <c r="BH275" s="47"/>
      <c r="BI275" s="47"/>
      <c r="BJ275" s="47"/>
      <c r="BK275" s="47"/>
      <c r="BL275" s="47"/>
      <c r="BM275" s="47"/>
      <c r="BN275" s="47"/>
      <c r="BO275" s="47"/>
      <c r="BP275" s="47"/>
      <c r="BQ275" s="47"/>
      <c r="BR275" s="47"/>
      <c r="BS275" s="47"/>
      <c r="BT275" s="47"/>
      <c r="BU275" s="47"/>
      <c r="BV275" s="47"/>
      <c r="BW275" s="47"/>
      <c r="BX275" s="47"/>
      <c r="BY275" s="47"/>
      <c r="BZ275" s="47"/>
      <c r="CA275" s="47"/>
      <c r="CB275" s="47"/>
      <c r="CC275" s="47"/>
      <c r="CD275" s="47"/>
      <c r="CE275" s="47"/>
      <c r="CF275" s="47"/>
      <c r="CG275" s="47"/>
    </row>
    <row r="276" spans="2:85" ht="8.1" hidden="1" customHeight="1" x14ac:dyDescent="0.15"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  <c r="AT276" s="47"/>
      <c r="AU276" s="47"/>
      <c r="AV276" s="47"/>
      <c r="AW276" s="47"/>
      <c r="AX276" s="47"/>
      <c r="AY276" s="47"/>
      <c r="AZ276" s="47"/>
      <c r="BA276" s="47"/>
      <c r="BB276" s="47"/>
      <c r="BC276" s="47"/>
      <c r="BD276" s="47"/>
      <c r="BE276" s="47"/>
      <c r="BF276" s="47"/>
      <c r="BG276" s="47"/>
      <c r="BH276" s="47"/>
      <c r="BI276" s="47"/>
      <c r="BJ276" s="47"/>
      <c r="BK276" s="47"/>
      <c r="BL276" s="47"/>
      <c r="BM276" s="47"/>
      <c r="BN276" s="47"/>
      <c r="BO276" s="47"/>
      <c r="BP276" s="47"/>
      <c r="BQ276" s="47"/>
      <c r="BR276" s="47"/>
      <c r="BS276" s="47"/>
      <c r="BT276" s="47"/>
      <c r="BU276" s="47"/>
      <c r="BV276" s="47"/>
      <c r="BW276" s="47"/>
      <c r="BX276" s="47"/>
      <c r="BY276" s="47"/>
      <c r="BZ276" s="47"/>
      <c r="CA276" s="47"/>
      <c r="CB276" s="47"/>
      <c r="CC276" s="47"/>
      <c r="CD276" s="47"/>
      <c r="CE276" s="47"/>
      <c r="CF276" s="47"/>
      <c r="CG276" s="47"/>
    </row>
    <row r="277" spans="2:85" ht="8.1" hidden="1" customHeight="1" x14ac:dyDescent="0.15"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  <c r="AT277" s="47"/>
      <c r="AU277" s="47"/>
      <c r="AV277" s="47"/>
      <c r="AW277" s="47"/>
      <c r="AX277" s="47"/>
      <c r="AY277" s="47"/>
      <c r="AZ277" s="47"/>
      <c r="BA277" s="47"/>
      <c r="BB277" s="47"/>
      <c r="BC277" s="47"/>
      <c r="BD277" s="47"/>
      <c r="BE277" s="47"/>
      <c r="BF277" s="47"/>
      <c r="BG277" s="47"/>
      <c r="BH277" s="47"/>
      <c r="BI277" s="47"/>
      <c r="BJ277" s="47"/>
      <c r="BK277" s="47"/>
      <c r="BL277" s="47"/>
      <c r="BM277" s="47"/>
      <c r="BN277" s="47"/>
      <c r="BO277" s="47"/>
      <c r="BP277" s="47"/>
      <c r="BQ277" s="47"/>
      <c r="BR277" s="47"/>
      <c r="BS277" s="47"/>
      <c r="BT277" s="47"/>
      <c r="BU277" s="47"/>
      <c r="BV277" s="47"/>
      <c r="BW277" s="47"/>
      <c r="BX277" s="47"/>
      <c r="BY277" s="47"/>
      <c r="BZ277" s="47"/>
      <c r="CA277" s="47"/>
      <c r="CB277" s="47"/>
      <c r="CC277" s="47"/>
      <c r="CD277" s="47"/>
      <c r="CE277" s="47"/>
      <c r="CF277" s="47"/>
      <c r="CG277" s="47"/>
    </row>
    <row r="278" spans="2:85" ht="8.1" hidden="1" customHeight="1" x14ac:dyDescent="0.15"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  <c r="AT278" s="47"/>
      <c r="AU278" s="47"/>
      <c r="AV278" s="47"/>
      <c r="AW278" s="47"/>
      <c r="AX278" s="47"/>
      <c r="AY278" s="47"/>
      <c r="AZ278" s="47"/>
      <c r="BA278" s="47"/>
      <c r="BB278" s="47"/>
      <c r="BC278" s="47"/>
      <c r="BD278" s="47"/>
      <c r="BE278" s="47"/>
      <c r="BF278" s="47"/>
      <c r="BG278" s="47"/>
      <c r="BH278" s="47"/>
      <c r="BI278" s="47"/>
      <c r="BJ278" s="47"/>
      <c r="BK278" s="47"/>
      <c r="BL278" s="47"/>
      <c r="BM278" s="47"/>
      <c r="BN278" s="47"/>
      <c r="BO278" s="47"/>
      <c r="BP278" s="47"/>
      <c r="BQ278" s="47"/>
      <c r="BR278" s="47"/>
      <c r="BS278" s="47"/>
      <c r="BT278" s="47"/>
      <c r="BU278" s="47"/>
      <c r="BV278" s="47"/>
      <c r="BW278" s="47"/>
      <c r="BX278" s="47"/>
      <c r="BY278" s="47"/>
      <c r="BZ278" s="47"/>
      <c r="CA278" s="47"/>
      <c r="CB278" s="47"/>
      <c r="CC278" s="47"/>
      <c r="CD278" s="47"/>
      <c r="CE278" s="47"/>
      <c r="CF278" s="47"/>
      <c r="CG278" s="47"/>
    </row>
    <row r="279" spans="2:85" ht="8.1" hidden="1" customHeight="1" x14ac:dyDescent="0.15"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  <c r="AT279" s="47"/>
      <c r="AU279" s="47"/>
      <c r="AV279" s="47"/>
      <c r="AW279" s="47"/>
      <c r="AX279" s="47"/>
      <c r="AY279" s="47"/>
      <c r="AZ279" s="47"/>
      <c r="BA279" s="47"/>
      <c r="BB279" s="47"/>
      <c r="BC279" s="47"/>
      <c r="BD279" s="47"/>
      <c r="BE279" s="47"/>
      <c r="BF279" s="47"/>
      <c r="BG279" s="47"/>
      <c r="BH279" s="47"/>
      <c r="BI279" s="47"/>
      <c r="BJ279" s="47"/>
      <c r="BK279" s="47"/>
      <c r="BL279" s="47"/>
      <c r="BM279" s="47"/>
      <c r="BN279" s="47"/>
      <c r="BO279" s="47"/>
      <c r="BP279" s="47"/>
      <c r="BQ279" s="47"/>
      <c r="BR279" s="47"/>
      <c r="BS279" s="47"/>
      <c r="BT279" s="47"/>
      <c r="BU279" s="47"/>
      <c r="BV279" s="47"/>
      <c r="BW279" s="47"/>
      <c r="BX279" s="47"/>
      <c r="BY279" s="47"/>
      <c r="BZ279" s="47"/>
      <c r="CA279" s="47"/>
      <c r="CB279" s="47"/>
      <c r="CC279" s="47"/>
      <c r="CD279" s="47"/>
      <c r="CE279" s="47"/>
      <c r="CF279" s="47"/>
      <c r="CG279" s="47"/>
    </row>
    <row r="280" spans="2:85" ht="8.1" hidden="1" customHeight="1" x14ac:dyDescent="0.15"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  <c r="AT280" s="47"/>
      <c r="AU280" s="47"/>
      <c r="AV280" s="47"/>
      <c r="AW280" s="47"/>
      <c r="AX280" s="47"/>
      <c r="AY280" s="47"/>
      <c r="AZ280" s="47"/>
      <c r="BA280" s="47"/>
      <c r="BB280" s="47"/>
      <c r="BC280" s="47"/>
      <c r="BD280" s="47"/>
      <c r="BE280" s="47"/>
      <c r="BF280" s="47"/>
      <c r="BG280" s="47"/>
      <c r="BH280" s="47"/>
      <c r="BI280" s="47"/>
      <c r="BJ280" s="47"/>
      <c r="BK280" s="47"/>
      <c r="BL280" s="47"/>
      <c r="BM280" s="47"/>
      <c r="BN280" s="47"/>
      <c r="BO280" s="47"/>
      <c r="BP280" s="47"/>
      <c r="BQ280" s="47"/>
      <c r="BR280" s="47"/>
      <c r="BS280" s="47"/>
      <c r="BT280" s="47"/>
      <c r="BU280" s="47"/>
      <c r="BV280" s="47"/>
      <c r="BW280" s="47"/>
      <c r="BX280" s="47"/>
      <c r="BY280" s="47"/>
      <c r="BZ280" s="47"/>
      <c r="CA280" s="47"/>
      <c r="CB280" s="47"/>
      <c r="CC280" s="47"/>
      <c r="CD280" s="47"/>
      <c r="CE280" s="47"/>
      <c r="CF280" s="47"/>
      <c r="CG280" s="47"/>
    </row>
    <row r="281" spans="2:85" ht="8.1" hidden="1" customHeight="1" x14ac:dyDescent="0.15"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  <c r="AT281" s="47"/>
      <c r="AU281" s="47"/>
      <c r="AV281" s="47"/>
      <c r="AW281" s="47"/>
      <c r="AX281" s="47"/>
      <c r="AY281" s="47"/>
      <c r="AZ281" s="47"/>
      <c r="BA281" s="47"/>
      <c r="BB281" s="47"/>
      <c r="BC281" s="47"/>
      <c r="BD281" s="47"/>
      <c r="BE281" s="47"/>
      <c r="BF281" s="47"/>
      <c r="BG281" s="47"/>
      <c r="BH281" s="47"/>
      <c r="BI281" s="47"/>
      <c r="BJ281" s="47"/>
      <c r="BK281" s="47"/>
      <c r="BL281" s="47"/>
      <c r="BM281" s="47"/>
      <c r="BN281" s="47"/>
      <c r="BO281" s="47"/>
      <c r="BP281" s="47"/>
      <c r="BQ281" s="47"/>
      <c r="BR281" s="47"/>
      <c r="BS281" s="47"/>
      <c r="BT281" s="47"/>
      <c r="BU281" s="47"/>
      <c r="BV281" s="47"/>
      <c r="BW281" s="47"/>
      <c r="BX281" s="47"/>
      <c r="BY281" s="47"/>
      <c r="BZ281" s="47"/>
      <c r="CA281" s="47"/>
      <c r="CB281" s="47"/>
      <c r="CC281" s="47"/>
      <c r="CD281" s="47"/>
      <c r="CE281" s="47"/>
      <c r="CF281" s="47"/>
      <c r="CG281" s="47"/>
    </row>
    <row r="282" spans="2:85" ht="8.1" hidden="1" customHeight="1" x14ac:dyDescent="0.15"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  <c r="AT282" s="47"/>
      <c r="AU282" s="47"/>
      <c r="AV282" s="47"/>
      <c r="AW282" s="47"/>
      <c r="AX282" s="47"/>
      <c r="AY282" s="47"/>
      <c r="AZ282" s="47"/>
      <c r="BA282" s="47"/>
      <c r="BB282" s="47"/>
      <c r="BC282" s="47"/>
      <c r="BD282" s="47"/>
      <c r="BE282" s="47"/>
      <c r="BF282" s="47"/>
      <c r="BG282" s="47"/>
      <c r="BH282" s="47"/>
      <c r="BI282" s="47"/>
      <c r="BJ282" s="47"/>
      <c r="BK282" s="47"/>
      <c r="BL282" s="47"/>
      <c r="BM282" s="47"/>
      <c r="BN282" s="47"/>
      <c r="BO282" s="47"/>
      <c r="BP282" s="47"/>
      <c r="BQ282" s="47"/>
      <c r="BR282" s="47"/>
      <c r="BS282" s="47"/>
      <c r="BT282" s="47"/>
      <c r="BU282" s="47"/>
      <c r="BV282" s="47"/>
      <c r="BW282" s="47"/>
      <c r="BX282" s="47"/>
      <c r="BY282" s="47"/>
      <c r="BZ282" s="47"/>
      <c r="CA282" s="47"/>
      <c r="CB282" s="47"/>
      <c r="CC282" s="47"/>
      <c r="CD282" s="47"/>
      <c r="CE282" s="47"/>
      <c r="CF282" s="47"/>
      <c r="CG282" s="47"/>
    </row>
    <row r="283" spans="2:85" ht="8.1" hidden="1" customHeight="1" x14ac:dyDescent="0.15"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  <c r="AT283" s="47"/>
      <c r="AU283" s="47"/>
      <c r="AV283" s="47"/>
      <c r="AW283" s="47"/>
      <c r="AX283" s="47"/>
      <c r="AY283" s="47"/>
      <c r="AZ283" s="47"/>
      <c r="BA283" s="47"/>
      <c r="BB283" s="47"/>
      <c r="BC283" s="47"/>
      <c r="BD283" s="47"/>
      <c r="BE283" s="47"/>
      <c r="BF283" s="47"/>
      <c r="BG283" s="47"/>
      <c r="BH283" s="47"/>
      <c r="BI283" s="47"/>
      <c r="BJ283" s="47"/>
      <c r="BK283" s="47"/>
      <c r="BL283" s="47"/>
      <c r="BM283" s="47"/>
      <c r="BN283" s="47"/>
      <c r="BO283" s="47"/>
      <c r="BP283" s="47"/>
      <c r="BQ283" s="47"/>
      <c r="BR283" s="47"/>
      <c r="BS283" s="47"/>
      <c r="BT283" s="47"/>
      <c r="BU283" s="47"/>
      <c r="BV283" s="47"/>
      <c r="BW283" s="47"/>
      <c r="BX283" s="47"/>
      <c r="BY283" s="47"/>
      <c r="BZ283" s="47"/>
      <c r="CA283" s="47"/>
      <c r="CB283" s="47"/>
      <c r="CC283" s="47"/>
      <c r="CD283" s="47"/>
      <c r="CE283" s="47"/>
      <c r="CF283" s="47"/>
      <c r="CG283" s="47"/>
    </row>
    <row r="284" spans="2:85" ht="8.1" hidden="1" customHeight="1" x14ac:dyDescent="0.15"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  <c r="AT284" s="47"/>
      <c r="AU284" s="47"/>
      <c r="AV284" s="47"/>
      <c r="AW284" s="47"/>
      <c r="AX284" s="47"/>
      <c r="AY284" s="47"/>
      <c r="AZ284" s="47"/>
      <c r="BA284" s="47"/>
      <c r="BB284" s="47"/>
      <c r="BC284" s="47"/>
      <c r="BD284" s="47"/>
      <c r="BE284" s="47"/>
      <c r="BF284" s="47"/>
      <c r="BG284" s="47"/>
      <c r="BH284" s="47"/>
      <c r="BI284" s="47"/>
      <c r="BJ284" s="47"/>
      <c r="BK284" s="47"/>
      <c r="BL284" s="47"/>
      <c r="BM284" s="47"/>
      <c r="BN284" s="47"/>
      <c r="BO284" s="47"/>
      <c r="BP284" s="47"/>
      <c r="BQ284" s="47"/>
      <c r="BR284" s="47"/>
      <c r="BS284" s="47"/>
      <c r="BT284" s="47"/>
      <c r="BU284" s="47"/>
      <c r="BV284" s="47"/>
      <c r="BW284" s="47"/>
      <c r="BX284" s="47"/>
      <c r="BY284" s="47"/>
      <c r="BZ284" s="47"/>
      <c r="CA284" s="47"/>
      <c r="CB284" s="47"/>
      <c r="CC284" s="47"/>
      <c r="CD284" s="47"/>
      <c r="CE284" s="47"/>
      <c r="CF284" s="47"/>
      <c r="CG284" s="47"/>
    </row>
    <row r="285" spans="2:85" ht="8.1" hidden="1" customHeight="1" x14ac:dyDescent="0.15"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  <c r="AT285" s="47"/>
      <c r="AU285" s="47"/>
      <c r="AV285" s="47"/>
      <c r="AW285" s="47"/>
      <c r="AX285" s="47"/>
      <c r="AY285" s="47"/>
      <c r="AZ285" s="47"/>
      <c r="BA285" s="47"/>
      <c r="BB285" s="47"/>
      <c r="BC285" s="47"/>
      <c r="BD285" s="47"/>
      <c r="BE285" s="47"/>
      <c r="BF285" s="47"/>
      <c r="BG285" s="47"/>
      <c r="BH285" s="47"/>
      <c r="BI285" s="47"/>
      <c r="BJ285" s="47"/>
      <c r="BK285" s="47"/>
      <c r="BL285" s="47"/>
      <c r="BM285" s="47"/>
      <c r="BN285" s="47"/>
      <c r="BO285" s="47"/>
      <c r="BP285" s="47"/>
      <c r="BQ285" s="47"/>
      <c r="BR285" s="47"/>
      <c r="BS285" s="47"/>
      <c r="BT285" s="47"/>
      <c r="BU285" s="47"/>
      <c r="BV285" s="47"/>
      <c r="BW285" s="47"/>
      <c r="BX285" s="47"/>
      <c r="BY285" s="47"/>
      <c r="BZ285" s="47"/>
      <c r="CA285" s="47"/>
      <c r="CB285" s="47"/>
      <c r="CC285" s="47"/>
      <c r="CD285" s="47"/>
      <c r="CE285" s="47"/>
      <c r="CF285" s="47"/>
      <c r="CG285" s="47"/>
    </row>
    <row r="286" spans="2:85" ht="8.1" hidden="1" customHeight="1" x14ac:dyDescent="0.15"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  <c r="AT286" s="47"/>
      <c r="AU286" s="47"/>
      <c r="AV286" s="47"/>
      <c r="AW286" s="47"/>
      <c r="AX286" s="47"/>
      <c r="AY286" s="47"/>
      <c r="AZ286" s="47"/>
      <c r="BA286" s="47"/>
      <c r="BB286" s="47"/>
      <c r="BC286" s="47"/>
      <c r="BD286" s="47"/>
      <c r="BE286" s="47"/>
      <c r="BF286" s="47"/>
      <c r="BG286" s="47"/>
      <c r="BH286" s="47"/>
      <c r="BI286" s="47"/>
      <c r="BJ286" s="47"/>
      <c r="BK286" s="47"/>
      <c r="BL286" s="47"/>
      <c r="BM286" s="47"/>
      <c r="BN286" s="47"/>
      <c r="BO286" s="47"/>
      <c r="BP286" s="47"/>
      <c r="BQ286" s="47"/>
      <c r="BR286" s="47"/>
      <c r="BS286" s="47"/>
      <c r="BT286" s="47"/>
      <c r="BU286" s="47"/>
      <c r="BV286" s="47"/>
      <c r="BW286" s="47"/>
      <c r="BX286" s="47"/>
      <c r="BY286" s="47"/>
      <c r="BZ286" s="47"/>
      <c r="CA286" s="47"/>
      <c r="CB286" s="47"/>
      <c r="CC286" s="47"/>
      <c r="CD286" s="47"/>
      <c r="CE286" s="47"/>
      <c r="CF286" s="47"/>
      <c r="CG286" s="47"/>
    </row>
    <row r="287" spans="2:85" ht="8.1" hidden="1" customHeight="1" x14ac:dyDescent="0.15"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  <c r="AT287" s="47"/>
      <c r="AU287" s="47"/>
      <c r="AV287" s="47"/>
      <c r="AW287" s="47"/>
      <c r="AX287" s="47"/>
      <c r="AY287" s="47"/>
      <c r="AZ287" s="47"/>
      <c r="BA287" s="47"/>
      <c r="BB287" s="47"/>
      <c r="BC287" s="47"/>
      <c r="BD287" s="47"/>
      <c r="BE287" s="47"/>
      <c r="BF287" s="47"/>
      <c r="BG287" s="47"/>
      <c r="BH287" s="47"/>
      <c r="BI287" s="47"/>
      <c r="BJ287" s="47"/>
      <c r="BK287" s="47"/>
      <c r="BL287" s="47"/>
      <c r="BM287" s="47"/>
      <c r="BN287" s="47"/>
      <c r="BO287" s="47"/>
      <c r="BP287" s="47"/>
      <c r="BQ287" s="47"/>
      <c r="BR287" s="47"/>
      <c r="BS287" s="47"/>
      <c r="BT287" s="47"/>
      <c r="BU287" s="47"/>
      <c r="BV287" s="47"/>
      <c r="BW287" s="47"/>
      <c r="BX287" s="47"/>
      <c r="BY287" s="47"/>
      <c r="BZ287" s="47"/>
      <c r="CA287" s="47"/>
      <c r="CB287" s="47"/>
      <c r="CC287" s="47"/>
      <c r="CD287" s="47"/>
      <c r="CE287" s="47"/>
      <c r="CF287" s="47"/>
      <c r="CG287" s="47"/>
    </row>
    <row r="288" spans="2:85" ht="8.1" hidden="1" customHeight="1" x14ac:dyDescent="0.15"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  <c r="AT288" s="47"/>
      <c r="AU288" s="47"/>
      <c r="AV288" s="47"/>
      <c r="AW288" s="47"/>
      <c r="AX288" s="47"/>
      <c r="AY288" s="47"/>
      <c r="AZ288" s="47"/>
      <c r="BA288" s="47"/>
      <c r="BB288" s="47"/>
      <c r="BC288" s="47"/>
      <c r="BD288" s="47"/>
      <c r="BE288" s="47"/>
      <c r="BF288" s="47"/>
      <c r="BG288" s="47"/>
      <c r="BH288" s="47"/>
      <c r="BI288" s="47"/>
      <c r="BJ288" s="47"/>
      <c r="BK288" s="47"/>
      <c r="BL288" s="47"/>
      <c r="BM288" s="47"/>
      <c r="BN288" s="47"/>
      <c r="BO288" s="47"/>
      <c r="BP288" s="47"/>
      <c r="BQ288" s="47"/>
      <c r="BR288" s="47"/>
      <c r="BS288" s="47"/>
      <c r="BT288" s="47"/>
      <c r="BU288" s="47"/>
      <c r="BV288" s="47"/>
      <c r="BW288" s="47"/>
      <c r="BX288" s="47"/>
      <c r="BY288" s="47"/>
      <c r="BZ288" s="47"/>
      <c r="CA288" s="47"/>
      <c r="CB288" s="47"/>
      <c r="CC288" s="47"/>
      <c r="CD288" s="47"/>
      <c r="CE288" s="47"/>
      <c r="CF288" s="47"/>
      <c r="CG288" s="47"/>
    </row>
    <row r="289" spans="2:85" ht="8.1" hidden="1" customHeight="1" x14ac:dyDescent="0.15"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  <c r="AT289" s="47"/>
      <c r="AU289" s="47"/>
      <c r="AV289" s="47"/>
      <c r="AW289" s="47"/>
      <c r="AX289" s="47"/>
      <c r="AY289" s="47"/>
      <c r="AZ289" s="47"/>
      <c r="BA289" s="47"/>
      <c r="BB289" s="47"/>
      <c r="BC289" s="47"/>
      <c r="BD289" s="47"/>
      <c r="BE289" s="47"/>
      <c r="BF289" s="47"/>
      <c r="BG289" s="47"/>
      <c r="BH289" s="47"/>
      <c r="BI289" s="47"/>
      <c r="BJ289" s="47"/>
      <c r="BK289" s="47"/>
      <c r="BL289" s="47"/>
      <c r="BM289" s="47"/>
      <c r="BN289" s="47"/>
      <c r="BO289" s="47"/>
      <c r="BP289" s="47"/>
      <c r="BQ289" s="47"/>
      <c r="BR289" s="47"/>
      <c r="BS289" s="47"/>
      <c r="BT289" s="47"/>
      <c r="BU289" s="47"/>
      <c r="BV289" s="47"/>
      <c r="BW289" s="47"/>
      <c r="BX289" s="47"/>
      <c r="BY289" s="47"/>
      <c r="BZ289" s="47"/>
      <c r="CA289" s="47"/>
      <c r="CB289" s="47"/>
      <c r="CC289" s="47"/>
      <c r="CD289" s="47"/>
      <c r="CE289" s="47"/>
      <c r="CF289" s="47"/>
      <c r="CG289" s="47"/>
    </row>
    <row r="290" spans="2:85" ht="8.1" hidden="1" customHeight="1" x14ac:dyDescent="0.15"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  <c r="AT290" s="47"/>
      <c r="AU290" s="47"/>
      <c r="AV290" s="47"/>
      <c r="AW290" s="47"/>
      <c r="AX290" s="47"/>
      <c r="AY290" s="47"/>
      <c r="AZ290" s="47"/>
      <c r="BA290" s="47"/>
      <c r="BB290" s="47"/>
      <c r="BC290" s="47"/>
      <c r="BD290" s="47"/>
      <c r="BE290" s="47"/>
      <c r="BF290" s="47"/>
      <c r="BG290" s="47"/>
      <c r="BH290" s="47"/>
      <c r="BI290" s="47"/>
      <c r="BJ290" s="47"/>
      <c r="BK290" s="47"/>
      <c r="BL290" s="47"/>
      <c r="BM290" s="47"/>
      <c r="BN290" s="47"/>
      <c r="BO290" s="47"/>
      <c r="BP290" s="47"/>
      <c r="BQ290" s="47"/>
      <c r="BR290" s="47"/>
      <c r="BS290" s="47"/>
      <c r="BT290" s="47"/>
      <c r="BU290" s="47"/>
      <c r="BV290" s="47"/>
      <c r="BW290" s="47"/>
      <c r="BX290" s="47"/>
      <c r="BY290" s="47"/>
      <c r="BZ290" s="47"/>
      <c r="CA290" s="47"/>
      <c r="CB290" s="47"/>
      <c r="CC290" s="47"/>
      <c r="CD290" s="47"/>
      <c r="CE290" s="47"/>
      <c r="CF290" s="47"/>
      <c r="CG290" s="47"/>
    </row>
    <row r="291" spans="2:85" ht="8.1" hidden="1" customHeight="1" x14ac:dyDescent="0.15"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  <c r="AT291" s="47"/>
      <c r="AU291" s="47"/>
      <c r="AV291" s="47"/>
      <c r="AW291" s="47"/>
      <c r="AX291" s="47"/>
      <c r="AY291" s="47"/>
      <c r="AZ291" s="47"/>
      <c r="BA291" s="47"/>
      <c r="BB291" s="47"/>
      <c r="BC291" s="47"/>
      <c r="BD291" s="47"/>
      <c r="BE291" s="47"/>
      <c r="BF291" s="47"/>
      <c r="BG291" s="47"/>
      <c r="BH291" s="47"/>
      <c r="BI291" s="47"/>
      <c r="BJ291" s="47"/>
      <c r="BK291" s="47"/>
      <c r="BL291" s="47"/>
      <c r="BM291" s="47"/>
      <c r="BN291" s="47"/>
      <c r="BO291" s="47"/>
      <c r="BP291" s="47"/>
      <c r="BQ291" s="47"/>
      <c r="BR291" s="47"/>
      <c r="BS291" s="47"/>
      <c r="BT291" s="47"/>
      <c r="BU291" s="47"/>
      <c r="BV291" s="47"/>
      <c r="BW291" s="47"/>
      <c r="BX291" s="47"/>
      <c r="BY291" s="47"/>
      <c r="BZ291" s="47"/>
      <c r="CA291" s="47"/>
      <c r="CB291" s="47"/>
      <c r="CC291" s="47"/>
      <c r="CD291" s="47"/>
      <c r="CE291" s="47"/>
      <c r="CF291" s="47"/>
      <c r="CG291" s="47"/>
    </row>
    <row r="292" spans="2:85" ht="8.1" hidden="1" customHeight="1" x14ac:dyDescent="0.15"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  <c r="AT292" s="47"/>
      <c r="AU292" s="47"/>
      <c r="AV292" s="47"/>
      <c r="AW292" s="47"/>
      <c r="AX292" s="47"/>
      <c r="AY292" s="47"/>
      <c r="AZ292" s="47"/>
      <c r="BA292" s="47"/>
      <c r="BB292" s="47"/>
      <c r="BC292" s="47"/>
      <c r="BD292" s="47"/>
      <c r="BE292" s="47"/>
      <c r="BF292" s="47"/>
      <c r="BG292" s="47"/>
      <c r="BH292" s="47"/>
      <c r="BI292" s="47"/>
      <c r="BJ292" s="47"/>
      <c r="BK292" s="47"/>
      <c r="BL292" s="47"/>
      <c r="BM292" s="47"/>
      <c r="BN292" s="47"/>
      <c r="BO292" s="47"/>
      <c r="BP292" s="47"/>
      <c r="BQ292" s="47"/>
      <c r="BR292" s="47"/>
      <c r="BS292" s="47"/>
      <c r="BT292" s="47"/>
      <c r="BU292" s="47"/>
      <c r="BV292" s="47"/>
      <c r="BW292" s="47"/>
      <c r="BX292" s="47"/>
      <c r="BY292" s="47"/>
      <c r="BZ292" s="47"/>
      <c r="CA292" s="47"/>
      <c r="CB292" s="47"/>
      <c r="CC292" s="47"/>
      <c r="CD292" s="47"/>
      <c r="CE292" s="47"/>
      <c r="CF292" s="47"/>
      <c r="CG292" s="47"/>
    </row>
    <row r="293" spans="2:85" ht="8.1" hidden="1" customHeight="1" x14ac:dyDescent="0.15"/>
    <row r="294" spans="2:85" ht="8.1" hidden="1" customHeight="1" x14ac:dyDescent="0.15"/>
    <row r="295" spans="2:85" ht="8.1" hidden="1" customHeight="1" x14ac:dyDescent="0.15"/>
    <row r="296" spans="2:85" ht="8.1" hidden="1" customHeight="1" x14ac:dyDescent="0.15"/>
    <row r="297" spans="2:85" ht="8.1" hidden="1" customHeight="1" x14ac:dyDescent="0.15"/>
    <row r="298" spans="2:85" ht="8.1" hidden="1" customHeight="1" x14ac:dyDescent="0.15"/>
    <row r="299" spans="2:85" ht="8.1" hidden="1" customHeight="1" x14ac:dyDescent="0.15"/>
    <row r="300" spans="2:85" ht="8.1" hidden="1" customHeight="1" x14ac:dyDescent="0.15"/>
    <row r="301" spans="2:85" ht="8.1" hidden="1" customHeight="1" x14ac:dyDescent="0.15"/>
    <row r="302" spans="2:85" ht="8.1" hidden="1" customHeight="1" x14ac:dyDescent="0.15"/>
    <row r="303" spans="2:85" ht="8.1" hidden="1" customHeight="1" x14ac:dyDescent="0.15"/>
    <row r="304" spans="2:85" ht="8.1" hidden="1" customHeight="1" x14ac:dyDescent="0.15"/>
    <row r="305" ht="8.1" hidden="1" customHeight="1" x14ac:dyDescent="0.15"/>
    <row r="306" ht="8.1" hidden="1" customHeight="1" x14ac:dyDescent="0.15"/>
    <row r="307" ht="8.1" hidden="1" customHeight="1" x14ac:dyDescent="0.15"/>
    <row r="308" ht="8.1" hidden="1" customHeight="1" x14ac:dyDescent="0.15"/>
    <row r="309" ht="8.1" hidden="1" customHeight="1" x14ac:dyDescent="0.15"/>
    <row r="310" ht="8.1" hidden="1" customHeight="1" x14ac:dyDescent="0.15"/>
    <row r="311" ht="8.1" hidden="1" customHeight="1" x14ac:dyDescent="0.15"/>
    <row r="312" ht="8.1" hidden="1" customHeight="1" x14ac:dyDescent="0.15"/>
    <row r="313" ht="8.1" hidden="1" customHeight="1" x14ac:dyDescent="0.15"/>
    <row r="314" ht="8.1" hidden="1" customHeight="1" x14ac:dyDescent="0.15"/>
    <row r="315" ht="8.1" hidden="1" customHeight="1" x14ac:dyDescent="0.15"/>
    <row r="316" ht="8.1" hidden="1" customHeight="1" x14ac:dyDescent="0.15"/>
    <row r="317" ht="8.1" hidden="1" customHeight="1" x14ac:dyDescent="0.15"/>
    <row r="318" ht="8.1" hidden="1" customHeight="1" x14ac:dyDescent="0.15"/>
    <row r="319" ht="8.1" hidden="1" customHeight="1" x14ac:dyDescent="0.15"/>
    <row r="320" ht="8.1" hidden="1" customHeight="1" x14ac:dyDescent="0.15"/>
    <row r="321" ht="8.1" hidden="1" customHeight="1" x14ac:dyDescent="0.15"/>
    <row r="322" ht="8.1" hidden="1" customHeight="1" x14ac:dyDescent="0.15"/>
    <row r="323" ht="8.1" hidden="1" customHeight="1" x14ac:dyDescent="0.15"/>
    <row r="324" ht="8.1" hidden="1" customHeight="1" x14ac:dyDescent="0.15"/>
    <row r="325" ht="8.1" hidden="1" customHeight="1" x14ac:dyDescent="0.15"/>
    <row r="326" ht="8.1" hidden="1" customHeight="1" x14ac:dyDescent="0.15"/>
    <row r="327" ht="8.1" hidden="1" customHeight="1" x14ac:dyDescent="0.15"/>
    <row r="328" ht="8.1" hidden="1" customHeight="1" x14ac:dyDescent="0.15"/>
    <row r="329" ht="8.1" hidden="1" customHeight="1" x14ac:dyDescent="0.15"/>
    <row r="330" ht="8.1" hidden="1" customHeight="1" x14ac:dyDescent="0.15"/>
    <row r="331" ht="8.1" hidden="1" customHeight="1" x14ac:dyDescent="0.15"/>
    <row r="332" ht="8.1" hidden="1" customHeight="1" x14ac:dyDescent="0.15"/>
    <row r="333" ht="8.1" hidden="1" customHeight="1" x14ac:dyDescent="0.15"/>
    <row r="334" ht="8.1" hidden="1" customHeight="1" x14ac:dyDescent="0.15"/>
    <row r="335" ht="8.1" hidden="1" customHeight="1" x14ac:dyDescent="0.15"/>
    <row r="336" ht="8.1" hidden="1" customHeight="1" x14ac:dyDescent="0.15"/>
    <row r="337" ht="8.1" hidden="1" customHeight="1" x14ac:dyDescent="0.15"/>
    <row r="338" ht="8.1" hidden="1" customHeight="1" x14ac:dyDescent="0.15"/>
    <row r="339" ht="8.1" hidden="1" customHeight="1" x14ac:dyDescent="0.15"/>
    <row r="340" ht="8.1" hidden="1" customHeight="1" x14ac:dyDescent="0.15"/>
    <row r="341" ht="8.1" hidden="1" customHeight="1" x14ac:dyDescent="0.15"/>
    <row r="342" ht="8.1" hidden="1" customHeight="1" x14ac:dyDescent="0.15"/>
    <row r="343" ht="8.1" hidden="1" customHeight="1" x14ac:dyDescent="0.15"/>
    <row r="344" ht="8.1" hidden="1" customHeight="1" x14ac:dyDescent="0.15"/>
    <row r="345" ht="8.1" hidden="1" customHeight="1" x14ac:dyDescent="0.15"/>
    <row r="346" ht="8.1" hidden="1" customHeight="1" x14ac:dyDescent="0.15"/>
    <row r="347" ht="8.1" hidden="1" customHeight="1" x14ac:dyDescent="0.15"/>
    <row r="348" ht="8.1" hidden="1" customHeight="1" x14ac:dyDescent="0.15"/>
    <row r="349" ht="8.1" hidden="1" customHeight="1" x14ac:dyDescent="0.15"/>
    <row r="350" ht="8.1" hidden="1" customHeight="1" x14ac:dyDescent="0.15"/>
    <row r="351" ht="8.1" hidden="1" customHeight="1" x14ac:dyDescent="0.15"/>
    <row r="352" ht="8.1" hidden="1" customHeight="1" x14ac:dyDescent="0.15"/>
    <row r="353" ht="8.1" hidden="1" customHeight="1" x14ac:dyDescent="0.15"/>
    <row r="354" ht="8.1" hidden="1" customHeight="1" x14ac:dyDescent="0.15"/>
    <row r="355" ht="8.1" hidden="1" customHeight="1" x14ac:dyDescent="0.15"/>
    <row r="356" ht="8.1" hidden="1" customHeight="1" x14ac:dyDescent="0.15"/>
    <row r="357" ht="8.1" hidden="1" customHeight="1" x14ac:dyDescent="0.15"/>
    <row r="358" ht="8.1" hidden="1" customHeight="1" x14ac:dyDescent="0.15"/>
    <row r="359" ht="8.1" hidden="1" customHeight="1" x14ac:dyDescent="0.15"/>
    <row r="360" ht="8.1" hidden="1" customHeight="1" x14ac:dyDescent="0.15"/>
    <row r="361" ht="8.1" hidden="1" customHeight="1" x14ac:dyDescent="0.15"/>
    <row r="362" ht="8.1" hidden="1" customHeight="1" x14ac:dyDescent="0.15"/>
    <row r="363" ht="8.1" hidden="1" customHeight="1" x14ac:dyDescent="0.15"/>
    <row r="364" ht="8.1" hidden="1" customHeight="1" x14ac:dyDescent="0.15"/>
    <row r="365" ht="8.1" hidden="1" customHeight="1" x14ac:dyDescent="0.15"/>
    <row r="366" ht="8.1" hidden="1" customHeight="1" x14ac:dyDescent="0.15"/>
    <row r="367" ht="8.1" hidden="1" customHeight="1" x14ac:dyDescent="0.15"/>
    <row r="368" ht="8.1" hidden="1" customHeight="1" x14ac:dyDescent="0.15"/>
    <row r="369" ht="8.1" hidden="1" customHeight="1" x14ac:dyDescent="0.15"/>
    <row r="370" ht="8.1" hidden="1" customHeight="1" x14ac:dyDescent="0.15"/>
    <row r="371" ht="8.1" hidden="1" customHeight="1" x14ac:dyDescent="0.15"/>
    <row r="372" ht="8.1" hidden="1" customHeight="1" x14ac:dyDescent="0.15"/>
    <row r="373" ht="8.1" hidden="1" customHeight="1" x14ac:dyDescent="0.15"/>
    <row r="374" ht="8.1" hidden="1" customHeight="1" x14ac:dyDescent="0.15"/>
    <row r="375" ht="8.1" hidden="1" customHeight="1" x14ac:dyDescent="0.15"/>
    <row r="376" ht="8.1" hidden="1" customHeight="1" x14ac:dyDescent="0.15"/>
    <row r="377" ht="8.1" hidden="1" customHeight="1" x14ac:dyDescent="0.15"/>
    <row r="378" ht="8.1" hidden="1" customHeight="1" x14ac:dyDescent="0.15"/>
    <row r="379" ht="8.1" hidden="1" customHeight="1" x14ac:dyDescent="0.15"/>
    <row r="380" ht="8.1" hidden="1" customHeight="1" x14ac:dyDescent="0.15"/>
    <row r="381" ht="8.1" hidden="1" customHeight="1" x14ac:dyDescent="0.15"/>
    <row r="382" ht="8.1" hidden="1" customHeight="1" x14ac:dyDescent="0.15"/>
    <row r="383" ht="8.1" hidden="1" customHeight="1" x14ac:dyDescent="0.15"/>
    <row r="384" ht="8.1" hidden="1" customHeight="1" x14ac:dyDescent="0.15"/>
    <row r="385" ht="8.1" hidden="1" customHeight="1" x14ac:dyDescent="0.15"/>
    <row r="386" ht="8.1" hidden="1" customHeight="1" x14ac:dyDescent="0.15"/>
    <row r="387" ht="8.1" hidden="1" customHeight="1" x14ac:dyDescent="0.15"/>
    <row r="388" ht="8.1" hidden="1" customHeight="1" x14ac:dyDescent="0.15"/>
    <row r="389" ht="8.1" hidden="1" customHeight="1" x14ac:dyDescent="0.15"/>
    <row r="390" ht="8.1" hidden="1" customHeight="1" x14ac:dyDescent="0.15"/>
    <row r="391" ht="8.1" hidden="1" customHeight="1" x14ac:dyDescent="0.15"/>
    <row r="392" ht="8.1" hidden="1" customHeight="1" x14ac:dyDescent="0.15"/>
    <row r="393" ht="8.1" hidden="1" customHeight="1" x14ac:dyDescent="0.15"/>
    <row r="394" ht="8.1" hidden="1" customHeight="1" x14ac:dyDescent="0.15"/>
    <row r="395" ht="8.1" hidden="1" customHeight="1" x14ac:dyDescent="0.15"/>
    <row r="396" ht="8.1" hidden="1" customHeight="1" x14ac:dyDescent="0.15"/>
    <row r="397" ht="8.1" hidden="1" customHeight="1" x14ac:dyDescent="0.15"/>
    <row r="398" ht="8.1" hidden="1" customHeight="1" x14ac:dyDescent="0.15"/>
    <row r="399" ht="8.1" hidden="1" customHeight="1" x14ac:dyDescent="0.15"/>
    <row r="400" ht="8.1" hidden="1" customHeight="1" x14ac:dyDescent="0.15"/>
    <row r="401" ht="8.1" hidden="1" customHeight="1" x14ac:dyDescent="0.15"/>
    <row r="402" ht="8.1" hidden="1" customHeight="1" x14ac:dyDescent="0.15"/>
    <row r="403" ht="8.1" hidden="1" customHeight="1" x14ac:dyDescent="0.15"/>
    <row r="404" ht="8.1" hidden="1" customHeight="1" x14ac:dyDescent="0.15"/>
    <row r="405" ht="8.1" hidden="1" customHeight="1" x14ac:dyDescent="0.15"/>
    <row r="406" ht="8.1" hidden="1" customHeight="1" x14ac:dyDescent="0.15"/>
    <row r="407" ht="8.1" hidden="1" customHeight="1" x14ac:dyDescent="0.15"/>
    <row r="408" ht="8.1" hidden="1" customHeight="1" x14ac:dyDescent="0.15"/>
    <row r="409" ht="8.1" hidden="1" customHeight="1" x14ac:dyDescent="0.15"/>
    <row r="410" ht="8.1" hidden="1" customHeight="1" x14ac:dyDescent="0.15"/>
    <row r="411" ht="8.1" hidden="1" customHeight="1" x14ac:dyDescent="0.15"/>
    <row r="412" ht="8.1" hidden="1" customHeight="1" x14ac:dyDescent="0.15"/>
    <row r="413" ht="8.1" hidden="1" customHeight="1" x14ac:dyDescent="0.15"/>
    <row r="414" ht="8.1" hidden="1" customHeight="1" x14ac:dyDescent="0.15"/>
    <row r="415" ht="8.1" hidden="1" customHeight="1" x14ac:dyDescent="0.15"/>
    <row r="416" ht="8.1" hidden="1" customHeight="1" x14ac:dyDescent="0.15"/>
    <row r="417" ht="8.1" hidden="1" customHeight="1" x14ac:dyDescent="0.15"/>
    <row r="418" ht="8.1" hidden="1" customHeight="1" x14ac:dyDescent="0.15"/>
    <row r="419" ht="8.1" hidden="1" customHeight="1" x14ac:dyDescent="0.15"/>
    <row r="420" ht="8.1" hidden="1" customHeight="1" x14ac:dyDescent="0.15"/>
    <row r="421" ht="8.1" hidden="1" customHeight="1" x14ac:dyDescent="0.15"/>
    <row r="422" ht="8.1" hidden="1" customHeight="1" x14ac:dyDescent="0.15"/>
    <row r="423" ht="8.1" hidden="1" customHeight="1" x14ac:dyDescent="0.15"/>
    <row r="424" ht="8.1" hidden="1" customHeight="1" x14ac:dyDescent="0.15"/>
    <row r="425" ht="8.1" hidden="1" customHeight="1" x14ac:dyDescent="0.15"/>
    <row r="426" ht="8.1" hidden="1" customHeight="1" x14ac:dyDescent="0.15"/>
    <row r="427" ht="8.1" hidden="1" customHeight="1" x14ac:dyDescent="0.15"/>
    <row r="428" ht="8.1" hidden="1" customHeight="1" x14ac:dyDescent="0.15"/>
    <row r="429" ht="8.1" hidden="1" customHeight="1" x14ac:dyDescent="0.15"/>
    <row r="430" ht="8.1" hidden="1" customHeight="1" x14ac:dyDescent="0.15"/>
    <row r="431" ht="8.1" hidden="1" customHeight="1" x14ac:dyDescent="0.15"/>
    <row r="432" ht="8.1" hidden="1" customHeight="1" x14ac:dyDescent="0.15"/>
    <row r="433" ht="8.1" hidden="1" customHeight="1" x14ac:dyDescent="0.15"/>
    <row r="434" ht="8.1" hidden="1" customHeight="1" x14ac:dyDescent="0.15"/>
    <row r="435" ht="8.1" hidden="1" customHeight="1" x14ac:dyDescent="0.15"/>
    <row r="436" ht="8.1" hidden="1" customHeight="1" x14ac:dyDescent="0.15"/>
    <row r="437" ht="8.1" hidden="1" customHeight="1" x14ac:dyDescent="0.15"/>
    <row r="438" ht="8.1" hidden="1" customHeight="1" x14ac:dyDescent="0.15"/>
    <row r="439" ht="8.1" hidden="1" customHeight="1" x14ac:dyDescent="0.15"/>
    <row r="440" ht="8.1" hidden="1" customHeight="1" x14ac:dyDescent="0.15"/>
    <row r="441" ht="8.1" hidden="1" customHeight="1" x14ac:dyDescent="0.15"/>
    <row r="442" ht="8.1" hidden="1" customHeight="1" x14ac:dyDescent="0.15"/>
    <row r="443" ht="8.1" hidden="1" customHeight="1" x14ac:dyDescent="0.15"/>
    <row r="444" ht="8.1" hidden="1" customHeight="1" x14ac:dyDescent="0.15"/>
    <row r="445" ht="8.1" hidden="1" customHeight="1" x14ac:dyDescent="0.15"/>
    <row r="446" ht="8.1" hidden="1" customHeight="1" x14ac:dyDescent="0.15"/>
    <row r="447" ht="8.1" hidden="1" customHeight="1" x14ac:dyDescent="0.15"/>
    <row r="448" ht="8.1" hidden="1" customHeight="1" x14ac:dyDescent="0.15"/>
    <row r="449" ht="8.1" hidden="1" customHeight="1" x14ac:dyDescent="0.15"/>
    <row r="450" ht="8.1" hidden="1" customHeight="1" x14ac:dyDescent="0.15"/>
    <row r="451" ht="8.1" hidden="1" customHeight="1" x14ac:dyDescent="0.15"/>
    <row r="452" ht="8.1" hidden="1" customHeight="1" x14ac:dyDescent="0.15"/>
    <row r="453" ht="8.1" hidden="1" customHeight="1" x14ac:dyDescent="0.15"/>
    <row r="454" ht="8.1" hidden="1" customHeight="1" x14ac:dyDescent="0.15"/>
    <row r="455" ht="8.1" hidden="1" customHeight="1" x14ac:dyDescent="0.15"/>
    <row r="456" ht="8.1" hidden="1" customHeight="1" x14ac:dyDescent="0.15"/>
    <row r="457" ht="8.1" hidden="1" customHeight="1" x14ac:dyDescent="0.15"/>
    <row r="458" ht="8.1" hidden="1" customHeight="1" x14ac:dyDescent="0.15"/>
    <row r="459" ht="8.1" hidden="1" customHeight="1" x14ac:dyDescent="0.15"/>
    <row r="460" ht="8.1" hidden="1" customHeight="1" x14ac:dyDescent="0.15"/>
    <row r="461" ht="8.1" hidden="1" customHeight="1" x14ac:dyDescent="0.15"/>
    <row r="462" ht="8.1" hidden="1" customHeight="1" x14ac:dyDescent="0.15"/>
    <row r="463" ht="8.1" hidden="1" customHeight="1" x14ac:dyDescent="0.15"/>
    <row r="464" ht="8.1" hidden="1" customHeight="1" x14ac:dyDescent="0.15"/>
    <row r="465" ht="8.1" hidden="1" customHeight="1" x14ac:dyDescent="0.15"/>
    <row r="466" ht="8.1" hidden="1" customHeight="1" x14ac:dyDescent="0.15"/>
    <row r="467" ht="8.1" hidden="1" customHeight="1" x14ac:dyDescent="0.15"/>
    <row r="468" ht="8.1" hidden="1" customHeight="1" x14ac:dyDescent="0.15"/>
    <row r="469" ht="8.1" hidden="1" customHeight="1" x14ac:dyDescent="0.15"/>
    <row r="470" ht="8.1" hidden="1" customHeight="1" x14ac:dyDescent="0.15"/>
    <row r="471" ht="8.1" hidden="1" customHeight="1" x14ac:dyDescent="0.15"/>
    <row r="472" ht="8.1" hidden="1" customHeight="1" x14ac:dyDescent="0.15"/>
    <row r="473" ht="8.1" hidden="1" customHeight="1" x14ac:dyDescent="0.15"/>
    <row r="474" ht="8.1" hidden="1" customHeight="1" x14ac:dyDescent="0.15"/>
    <row r="475" ht="8.1" hidden="1" customHeight="1" x14ac:dyDescent="0.15"/>
    <row r="476" ht="8.1" hidden="1" customHeight="1" x14ac:dyDescent="0.15"/>
    <row r="477" ht="8.1" hidden="1" customHeight="1" x14ac:dyDescent="0.15"/>
    <row r="478" ht="8.1" hidden="1" customHeight="1" x14ac:dyDescent="0.15"/>
    <row r="479" ht="8.1" hidden="1" customHeight="1" x14ac:dyDescent="0.15"/>
    <row r="480" ht="8.1" hidden="1" customHeight="1" x14ac:dyDescent="0.15"/>
    <row r="481" ht="8.1" hidden="1" customHeight="1" x14ac:dyDescent="0.15"/>
    <row r="482" ht="8.1" hidden="1" customHeight="1" x14ac:dyDescent="0.15"/>
    <row r="483" ht="8.1" hidden="1" customHeight="1" x14ac:dyDescent="0.15"/>
    <row r="484" ht="8.1" hidden="1" customHeight="1" x14ac:dyDescent="0.15"/>
    <row r="485" ht="8.1" hidden="1" customHeight="1" x14ac:dyDescent="0.15"/>
    <row r="486" ht="8.1" hidden="1" customHeight="1" x14ac:dyDescent="0.15"/>
    <row r="487" ht="8.1" hidden="1" customHeight="1" x14ac:dyDescent="0.15"/>
    <row r="488" ht="8.1" hidden="1" customHeight="1" x14ac:dyDescent="0.15"/>
    <row r="489" ht="8.1" hidden="1" customHeight="1" x14ac:dyDescent="0.15"/>
    <row r="490" ht="8.1" hidden="1" customHeight="1" x14ac:dyDescent="0.15"/>
    <row r="491" ht="8.1" hidden="1" customHeight="1" x14ac:dyDescent="0.15"/>
    <row r="492" ht="8.1" hidden="1" customHeight="1" x14ac:dyDescent="0.15"/>
    <row r="493" ht="8.1" hidden="1" customHeight="1" x14ac:dyDescent="0.15"/>
    <row r="494" ht="8.1" hidden="1" customHeight="1" x14ac:dyDescent="0.15"/>
    <row r="495" ht="8.1" hidden="1" customHeight="1" x14ac:dyDescent="0.15"/>
    <row r="496" ht="8.1" hidden="1" customHeight="1" x14ac:dyDescent="0.15"/>
    <row r="497" ht="8.1" hidden="1" customHeight="1" x14ac:dyDescent="0.15"/>
    <row r="498" ht="8.1" hidden="1" customHeight="1" x14ac:dyDescent="0.15"/>
    <row r="499" ht="8.1" hidden="1" customHeight="1" x14ac:dyDescent="0.15"/>
    <row r="500" ht="8.1" hidden="1" customHeight="1" x14ac:dyDescent="0.15"/>
    <row r="501" ht="8.1" hidden="1" customHeight="1" x14ac:dyDescent="0.15"/>
    <row r="502" ht="8.1" hidden="1" customHeight="1" x14ac:dyDescent="0.15"/>
    <row r="503" ht="8.1" hidden="1" customHeight="1" x14ac:dyDescent="0.15"/>
    <row r="504" ht="8.1" hidden="1" customHeight="1" x14ac:dyDescent="0.15"/>
    <row r="505" ht="8.1" hidden="1" customHeight="1" x14ac:dyDescent="0.15"/>
    <row r="506" ht="8.1" hidden="1" customHeight="1" x14ac:dyDescent="0.15"/>
    <row r="507" ht="8.1" hidden="1" customHeight="1" x14ac:dyDescent="0.15"/>
    <row r="508" ht="8.1" hidden="1" customHeight="1" x14ac:dyDescent="0.15"/>
    <row r="509" ht="8.1" hidden="1" customHeight="1" x14ac:dyDescent="0.15"/>
    <row r="510" ht="8.1" hidden="1" customHeight="1" x14ac:dyDescent="0.15"/>
    <row r="511" ht="8.1" hidden="1" customHeight="1" x14ac:dyDescent="0.15"/>
    <row r="512" ht="8.1" hidden="1" customHeight="1" x14ac:dyDescent="0.15"/>
    <row r="513" ht="8.1" hidden="1" customHeight="1" x14ac:dyDescent="0.15"/>
    <row r="514" ht="8.1" hidden="1" customHeight="1" x14ac:dyDescent="0.15"/>
    <row r="515" ht="8.1" hidden="1" customHeight="1" x14ac:dyDescent="0.15"/>
    <row r="516" ht="8.1" hidden="1" customHeight="1" x14ac:dyDescent="0.15"/>
    <row r="517" ht="8.1" hidden="1" customHeight="1" x14ac:dyDescent="0.15"/>
    <row r="518" ht="8.1" hidden="1" customHeight="1" x14ac:dyDescent="0.15"/>
    <row r="519" ht="8.1" hidden="1" customHeight="1" x14ac:dyDescent="0.15"/>
    <row r="520" ht="8.1" hidden="1" customHeight="1" x14ac:dyDescent="0.15"/>
    <row r="521" ht="8.1" hidden="1" customHeight="1" x14ac:dyDescent="0.15"/>
    <row r="522" ht="8.1" hidden="1" customHeight="1" x14ac:dyDescent="0.15"/>
    <row r="523" ht="8.1" hidden="1" customHeight="1" x14ac:dyDescent="0.15"/>
    <row r="524" ht="8.1" hidden="1" customHeight="1" x14ac:dyDescent="0.15"/>
    <row r="525" ht="8.1" hidden="1" customHeight="1" x14ac:dyDescent="0.15"/>
    <row r="526" ht="8.1" hidden="1" customHeight="1" x14ac:dyDescent="0.15"/>
    <row r="527" ht="8.1" hidden="1" customHeight="1" x14ac:dyDescent="0.15"/>
    <row r="528" ht="8.1" hidden="1" customHeight="1" x14ac:dyDescent="0.15"/>
    <row r="529" ht="8.1" hidden="1" customHeight="1" x14ac:dyDescent="0.15"/>
    <row r="530" ht="8.1" hidden="1" customHeight="1" x14ac:dyDescent="0.15"/>
    <row r="531" ht="8.1" hidden="1" customHeight="1" x14ac:dyDescent="0.15"/>
    <row r="532" ht="8.1" hidden="1" customHeight="1" x14ac:dyDescent="0.15"/>
    <row r="533" ht="8.1" hidden="1" customHeight="1" x14ac:dyDescent="0.15"/>
    <row r="534" ht="8.1" hidden="1" customHeight="1" x14ac:dyDescent="0.15"/>
    <row r="535" ht="8.1" hidden="1" customHeight="1" x14ac:dyDescent="0.15"/>
    <row r="536" ht="8.1" hidden="1" customHeight="1" x14ac:dyDescent="0.15"/>
    <row r="537" ht="8.1" hidden="1" customHeight="1" x14ac:dyDescent="0.15"/>
    <row r="538" ht="8.1" hidden="1" customHeight="1" x14ac:dyDescent="0.15"/>
    <row r="539" ht="8.1" hidden="1" customHeight="1" x14ac:dyDescent="0.15"/>
    <row r="540" ht="8.1" hidden="1" customHeight="1" x14ac:dyDescent="0.15"/>
    <row r="541" ht="8.1" hidden="1" customHeight="1" x14ac:dyDescent="0.15"/>
    <row r="542" ht="8.1" hidden="1" customHeight="1" x14ac:dyDescent="0.15"/>
    <row r="543" ht="8.1" hidden="1" customHeight="1" x14ac:dyDescent="0.15"/>
    <row r="544" ht="8.1" hidden="1" customHeight="1" x14ac:dyDescent="0.15"/>
    <row r="545" ht="8.1" hidden="1" customHeight="1" x14ac:dyDescent="0.15"/>
    <row r="546" ht="8.1" hidden="1" customHeight="1" x14ac:dyDescent="0.15"/>
    <row r="547" ht="8.1" hidden="1" customHeight="1" x14ac:dyDescent="0.15"/>
    <row r="548" ht="8.1" hidden="1" customHeight="1" x14ac:dyDescent="0.15"/>
    <row r="549" ht="8.1" hidden="1" customHeight="1" x14ac:dyDescent="0.15"/>
    <row r="550" ht="8.1" hidden="1" customHeight="1" x14ac:dyDescent="0.15"/>
    <row r="551" ht="8.1" hidden="1" customHeight="1" x14ac:dyDescent="0.15"/>
    <row r="552" ht="8.1" hidden="1" customHeight="1" x14ac:dyDescent="0.15"/>
    <row r="553" ht="8.1" hidden="1" customHeight="1" x14ac:dyDescent="0.15"/>
    <row r="554" ht="8.1" hidden="1" customHeight="1" x14ac:dyDescent="0.15"/>
    <row r="555" ht="8.1" hidden="1" customHeight="1" x14ac:dyDescent="0.15"/>
    <row r="556" ht="8.1" hidden="1" customHeight="1" x14ac:dyDescent="0.15"/>
    <row r="557" ht="8.1" hidden="1" customHeight="1" x14ac:dyDescent="0.15"/>
    <row r="558" ht="8.1" hidden="1" customHeight="1" x14ac:dyDescent="0.15"/>
    <row r="559" ht="8.1" hidden="1" customHeight="1" x14ac:dyDescent="0.15"/>
    <row r="560" ht="8.1" hidden="1" customHeight="1" x14ac:dyDescent="0.15"/>
    <row r="561" ht="8.1" hidden="1" customHeight="1" x14ac:dyDescent="0.15"/>
    <row r="562" ht="8.1" hidden="1" customHeight="1" x14ac:dyDescent="0.15"/>
    <row r="563" ht="8.1" hidden="1" customHeight="1" x14ac:dyDescent="0.15"/>
    <row r="564" ht="8.1" hidden="1" customHeight="1" x14ac:dyDescent="0.15"/>
    <row r="565" ht="8.1" hidden="1" customHeight="1" x14ac:dyDescent="0.15"/>
    <row r="566" ht="8.1" hidden="1" customHeight="1" x14ac:dyDescent="0.15"/>
    <row r="567" ht="8.1" hidden="1" customHeight="1" x14ac:dyDescent="0.15"/>
    <row r="568" ht="8.1" hidden="1" customHeight="1" x14ac:dyDescent="0.15"/>
    <row r="569" ht="8.1" hidden="1" customHeight="1" x14ac:dyDescent="0.15"/>
    <row r="570" ht="8.1" hidden="1" customHeight="1" x14ac:dyDescent="0.15"/>
    <row r="571" ht="8.1" hidden="1" customHeight="1" x14ac:dyDescent="0.15"/>
    <row r="572" ht="8.1" hidden="1" customHeight="1" x14ac:dyDescent="0.15"/>
    <row r="573" ht="8.1" hidden="1" customHeight="1" x14ac:dyDescent="0.15"/>
    <row r="574" ht="8.1" hidden="1" customHeight="1" x14ac:dyDescent="0.15"/>
    <row r="575" ht="8.1" hidden="1" customHeight="1" x14ac:dyDescent="0.15"/>
    <row r="576" ht="8.1" hidden="1" customHeight="1" x14ac:dyDescent="0.15"/>
    <row r="577" ht="8.1" hidden="1" customHeight="1" x14ac:dyDescent="0.15"/>
    <row r="578" ht="8.1" hidden="1" customHeight="1" x14ac:dyDescent="0.15"/>
    <row r="579" ht="8.1" hidden="1" customHeight="1" x14ac:dyDescent="0.15"/>
    <row r="580" ht="8.1" hidden="1" customHeight="1" x14ac:dyDescent="0.15"/>
    <row r="581" ht="8.1" hidden="1" customHeight="1" x14ac:dyDescent="0.15"/>
    <row r="582" ht="8.1" hidden="1" customHeight="1" x14ac:dyDescent="0.15"/>
    <row r="583" ht="8.1" hidden="1" customHeight="1" x14ac:dyDescent="0.15"/>
    <row r="584" ht="8.1" hidden="1" customHeight="1" x14ac:dyDescent="0.15"/>
    <row r="585" ht="8.1" hidden="1" customHeight="1" x14ac:dyDescent="0.15"/>
    <row r="586" ht="8.1" hidden="1" customHeight="1" x14ac:dyDescent="0.15"/>
    <row r="587" ht="8.1" hidden="1" customHeight="1" x14ac:dyDescent="0.15"/>
    <row r="588" ht="8.1" hidden="1" customHeight="1" x14ac:dyDescent="0.15"/>
    <row r="589" ht="8.1" hidden="1" customHeight="1" x14ac:dyDescent="0.15"/>
    <row r="590" ht="8.1" hidden="1" customHeight="1" x14ac:dyDescent="0.15"/>
    <row r="591" ht="8.1" hidden="1" customHeight="1" x14ac:dyDescent="0.15"/>
    <row r="592" ht="8.1" hidden="1" customHeight="1" x14ac:dyDescent="0.15"/>
    <row r="593" ht="8.1" hidden="1" customHeight="1" x14ac:dyDescent="0.15"/>
    <row r="594" ht="8.1" hidden="1" customHeight="1" x14ac:dyDescent="0.15"/>
    <row r="595" ht="8.1" hidden="1" customHeight="1" x14ac:dyDescent="0.15"/>
    <row r="596" ht="8.1" hidden="1" customHeight="1" x14ac:dyDescent="0.15"/>
    <row r="597" ht="8.1" hidden="1" customHeight="1" x14ac:dyDescent="0.15"/>
    <row r="598" ht="8.1" hidden="1" customHeight="1" x14ac:dyDescent="0.15"/>
    <row r="599" ht="8.1" hidden="1" customHeight="1" x14ac:dyDescent="0.15"/>
    <row r="600" ht="8.1" hidden="1" customHeight="1" x14ac:dyDescent="0.15"/>
    <row r="601" ht="8.1" hidden="1" customHeight="1" x14ac:dyDescent="0.15"/>
    <row r="602" ht="8.1" hidden="1" customHeight="1" x14ac:dyDescent="0.15"/>
    <row r="603" ht="8.1" hidden="1" customHeight="1" x14ac:dyDescent="0.15"/>
    <row r="604" ht="8.1" hidden="1" customHeight="1" x14ac:dyDescent="0.15"/>
    <row r="605" ht="8.1" hidden="1" customHeight="1" x14ac:dyDescent="0.15"/>
    <row r="606" ht="8.1" hidden="1" customHeight="1" x14ac:dyDescent="0.15"/>
    <row r="607" ht="8.1" hidden="1" customHeight="1" x14ac:dyDescent="0.15"/>
    <row r="608" ht="8.1" hidden="1" customHeight="1" x14ac:dyDescent="0.15"/>
    <row r="609" ht="8.1" hidden="1" customHeight="1" x14ac:dyDescent="0.15"/>
    <row r="610" ht="8.1" hidden="1" customHeight="1" x14ac:dyDescent="0.15"/>
    <row r="611" ht="8.1" hidden="1" customHeight="1" x14ac:dyDescent="0.15"/>
    <row r="612" ht="8.1" hidden="1" customHeight="1" x14ac:dyDescent="0.15"/>
    <row r="613" ht="8.1" hidden="1" customHeight="1" x14ac:dyDescent="0.15"/>
    <row r="614" ht="8.1" hidden="1" customHeight="1" x14ac:dyDescent="0.15"/>
    <row r="615" ht="8.1" hidden="1" customHeight="1" x14ac:dyDescent="0.15"/>
    <row r="616" ht="8.1" hidden="1" customHeight="1" x14ac:dyDescent="0.15"/>
    <row r="617" ht="8.1" hidden="1" customHeight="1" x14ac:dyDescent="0.15"/>
    <row r="618" ht="8.1" hidden="1" customHeight="1" x14ac:dyDescent="0.15"/>
    <row r="619" ht="8.1" hidden="1" customHeight="1" x14ac:dyDescent="0.15"/>
    <row r="620" ht="8.1" hidden="1" customHeight="1" x14ac:dyDescent="0.15"/>
    <row r="621" ht="8.1" hidden="1" customHeight="1" x14ac:dyDescent="0.15"/>
    <row r="622" ht="8.1" hidden="1" customHeight="1" x14ac:dyDescent="0.15"/>
    <row r="623" ht="8.1" hidden="1" customHeight="1" x14ac:dyDescent="0.15"/>
    <row r="624" ht="8.1" hidden="1" customHeight="1" x14ac:dyDescent="0.15"/>
    <row r="625" ht="8.1" hidden="1" customHeight="1" x14ac:dyDescent="0.15"/>
    <row r="626" ht="8.1" hidden="1" customHeight="1" x14ac:dyDescent="0.15"/>
    <row r="627" ht="8.1" hidden="1" customHeight="1" x14ac:dyDescent="0.15"/>
    <row r="628" ht="8.1" hidden="1" customHeight="1" x14ac:dyDescent="0.15"/>
    <row r="629" ht="8.1" hidden="1" customHeight="1" x14ac:dyDescent="0.15"/>
    <row r="630" ht="8.1" hidden="1" customHeight="1" x14ac:dyDescent="0.15"/>
    <row r="631" ht="8.1" hidden="1" customHeight="1" x14ac:dyDescent="0.15"/>
    <row r="632" ht="8.1" hidden="1" customHeight="1" x14ac:dyDescent="0.15"/>
    <row r="633" ht="8.1" hidden="1" customHeight="1" x14ac:dyDescent="0.15"/>
    <row r="634" ht="8.1" hidden="1" customHeight="1" x14ac:dyDescent="0.15"/>
    <row r="635" ht="8.1" hidden="1" customHeight="1" x14ac:dyDescent="0.15"/>
    <row r="636" ht="8.1" hidden="1" customHeight="1" x14ac:dyDescent="0.15"/>
    <row r="637" ht="8.1" hidden="1" customHeight="1" x14ac:dyDescent="0.15"/>
    <row r="638" ht="8.1" hidden="1" customHeight="1" x14ac:dyDescent="0.15"/>
    <row r="639" ht="8.1" hidden="1" customHeight="1" x14ac:dyDescent="0.15"/>
    <row r="640" ht="8.1" hidden="1" customHeight="1" x14ac:dyDescent="0.15"/>
    <row r="641" ht="8.1" hidden="1" customHeight="1" x14ac:dyDescent="0.15"/>
    <row r="642" ht="8.1" hidden="1" customHeight="1" x14ac:dyDescent="0.15"/>
    <row r="643" ht="8.1" hidden="1" customHeight="1" x14ac:dyDescent="0.15"/>
    <row r="644" ht="8.1" hidden="1" customHeight="1" x14ac:dyDescent="0.15"/>
    <row r="645" ht="8.1" hidden="1" customHeight="1" x14ac:dyDescent="0.15"/>
    <row r="646" ht="8.1" hidden="1" customHeight="1" x14ac:dyDescent="0.15"/>
    <row r="647" ht="8.1" hidden="1" customHeight="1" x14ac:dyDescent="0.15"/>
    <row r="648" ht="8.1" hidden="1" customHeight="1" x14ac:dyDescent="0.15"/>
    <row r="649" ht="8.1" hidden="1" customHeight="1" x14ac:dyDescent="0.15"/>
    <row r="650" ht="8.1" hidden="1" customHeight="1" x14ac:dyDescent="0.15"/>
    <row r="651" ht="8.1" hidden="1" customHeight="1" x14ac:dyDescent="0.15"/>
    <row r="652" ht="8.1" hidden="1" customHeight="1" x14ac:dyDescent="0.15"/>
    <row r="653" ht="8.1" hidden="1" customHeight="1" x14ac:dyDescent="0.15"/>
    <row r="654" ht="8.1" hidden="1" customHeight="1" x14ac:dyDescent="0.15"/>
    <row r="655" ht="8.1" hidden="1" customHeight="1" x14ac:dyDescent="0.15"/>
    <row r="656" ht="8.1" hidden="1" customHeight="1" x14ac:dyDescent="0.15"/>
    <row r="657" ht="8.1" hidden="1" customHeight="1" x14ac:dyDescent="0.15"/>
    <row r="658" ht="8.1" hidden="1" customHeight="1" x14ac:dyDescent="0.15"/>
    <row r="659" ht="8.1" hidden="1" customHeight="1" x14ac:dyDescent="0.15"/>
    <row r="660" ht="8.1" hidden="1" customHeight="1" x14ac:dyDescent="0.15"/>
    <row r="661" ht="8.1" hidden="1" customHeight="1" x14ac:dyDescent="0.15"/>
    <row r="662" ht="8.1" hidden="1" customHeight="1" x14ac:dyDescent="0.15"/>
    <row r="663" ht="8.1" hidden="1" customHeight="1" x14ac:dyDescent="0.15"/>
    <row r="664" ht="8.1" hidden="1" customHeight="1" x14ac:dyDescent="0.15"/>
    <row r="665" ht="8.1" hidden="1" customHeight="1" x14ac:dyDescent="0.15"/>
    <row r="666" ht="8.1" hidden="1" customHeight="1" x14ac:dyDescent="0.15"/>
    <row r="667" ht="8.1" hidden="1" customHeight="1" x14ac:dyDescent="0.15"/>
    <row r="668" ht="8.1" hidden="1" customHeight="1" x14ac:dyDescent="0.15"/>
    <row r="669" ht="8.1" hidden="1" customHeight="1" x14ac:dyDescent="0.15"/>
    <row r="670" ht="8.1" hidden="1" customHeight="1" x14ac:dyDescent="0.15"/>
    <row r="671" ht="8.1" hidden="1" customHeight="1" x14ac:dyDescent="0.15"/>
    <row r="672" ht="8.1" hidden="1" customHeight="1" x14ac:dyDescent="0.15"/>
    <row r="673" ht="8.1" hidden="1" customHeight="1" x14ac:dyDescent="0.15"/>
    <row r="674" ht="8.1" hidden="1" customHeight="1" x14ac:dyDescent="0.15"/>
    <row r="675" ht="8.1" hidden="1" customHeight="1" x14ac:dyDescent="0.15"/>
    <row r="676" ht="8.1" hidden="1" customHeight="1" x14ac:dyDescent="0.15"/>
    <row r="677" ht="8.1" hidden="1" customHeight="1" x14ac:dyDescent="0.15"/>
    <row r="678" ht="8.1" hidden="1" customHeight="1" x14ac:dyDescent="0.15"/>
    <row r="679" ht="8.1" hidden="1" customHeight="1" x14ac:dyDescent="0.15"/>
    <row r="680" ht="8.1" hidden="1" customHeight="1" x14ac:dyDescent="0.15"/>
    <row r="681" ht="8.1" hidden="1" customHeight="1" x14ac:dyDescent="0.15"/>
    <row r="682" ht="8.1" hidden="1" customHeight="1" x14ac:dyDescent="0.15"/>
    <row r="683" ht="8.1" hidden="1" customHeight="1" x14ac:dyDescent="0.15"/>
    <row r="684" ht="8.1" hidden="1" customHeight="1" x14ac:dyDescent="0.15"/>
    <row r="685" ht="8.1" hidden="1" customHeight="1" x14ac:dyDescent="0.15"/>
    <row r="686" ht="8.1" hidden="1" customHeight="1" x14ac:dyDescent="0.15"/>
    <row r="687" ht="8.1" hidden="1" customHeight="1" x14ac:dyDescent="0.15"/>
    <row r="688" ht="8.1" hidden="1" customHeight="1" x14ac:dyDescent="0.15"/>
    <row r="689" ht="8.1" hidden="1" customHeight="1" x14ac:dyDescent="0.15"/>
    <row r="690" ht="8.1" hidden="1" customHeight="1" x14ac:dyDescent="0.15"/>
    <row r="691" ht="8.1" hidden="1" customHeight="1" x14ac:dyDescent="0.15"/>
    <row r="692" ht="8.1" hidden="1" customHeight="1" x14ac:dyDescent="0.15"/>
    <row r="693" ht="8.1" hidden="1" customHeight="1" x14ac:dyDescent="0.15"/>
    <row r="694" ht="8.1" hidden="1" customHeight="1" x14ac:dyDescent="0.15"/>
    <row r="695" ht="8.1" hidden="1" customHeight="1" x14ac:dyDescent="0.15"/>
    <row r="696" ht="8.1" hidden="1" customHeight="1" x14ac:dyDescent="0.15"/>
    <row r="697" ht="8.1" hidden="1" customHeight="1" x14ac:dyDescent="0.15"/>
    <row r="698" ht="8.1" hidden="1" customHeight="1" x14ac:dyDescent="0.15"/>
    <row r="699" ht="8.1" hidden="1" customHeight="1" x14ac:dyDescent="0.15"/>
    <row r="700" ht="8.1" hidden="1" customHeight="1" x14ac:dyDescent="0.15"/>
    <row r="701" ht="8.1" hidden="1" customHeight="1" x14ac:dyDescent="0.15"/>
    <row r="702" ht="8.1" hidden="1" customHeight="1" x14ac:dyDescent="0.15"/>
    <row r="703" ht="8.1" hidden="1" customHeight="1" x14ac:dyDescent="0.15"/>
    <row r="704" ht="8.1" hidden="1" customHeight="1" x14ac:dyDescent="0.15"/>
    <row r="705" ht="8.1" hidden="1" customHeight="1" x14ac:dyDescent="0.15"/>
    <row r="706" ht="8.1" hidden="1" customHeight="1" x14ac:dyDescent="0.15"/>
    <row r="707" ht="8.1" hidden="1" customHeight="1" x14ac:dyDescent="0.15"/>
    <row r="708" ht="8.1" hidden="1" customHeight="1" x14ac:dyDescent="0.15"/>
    <row r="709" ht="8.1" hidden="1" customHeight="1" x14ac:dyDescent="0.15"/>
    <row r="710" ht="8.1" hidden="1" customHeight="1" x14ac:dyDescent="0.15"/>
    <row r="711" ht="8.1" hidden="1" customHeight="1" x14ac:dyDescent="0.15"/>
    <row r="712" ht="8.1" hidden="1" customHeight="1" x14ac:dyDescent="0.15"/>
    <row r="713" ht="8.1" hidden="1" customHeight="1" x14ac:dyDescent="0.15"/>
    <row r="714" ht="8.1" hidden="1" customHeight="1" x14ac:dyDescent="0.15"/>
    <row r="715" ht="8.1" hidden="1" customHeight="1" x14ac:dyDescent="0.15"/>
    <row r="716" ht="8.1" hidden="1" customHeight="1" x14ac:dyDescent="0.15"/>
    <row r="717" ht="8.1" hidden="1" customHeight="1" x14ac:dyDescent="0.15"/>
    <row r="718" ht="8.1" hidden="1" customHeight="1" x14ac:dyDescent="0.15"/>
    <row r="719" ht="8.1" hidden="1" customHeight="1" x14ac:dyDescent="0.15"/>
    <row r="720" ht="8.1" hidden="1" customHeight="1" x14ac:dyDescent="0.15"/>
    <row r="721" ht="8.1" hidden="1" customHeight="1" x14ac:dyDescent="0.15"/>
    <row r="722" ht="8.1" hidden="1" customHeight="1" x14ac:dyDescent="0.15"/>
    <row r="723" ht="8.1" hidden="1" customHeight="1" x14ac:dyDescent="0.15"/>
    <row r="724" ht="8.1" hidden="1" customHeight="1" x14ac:dyDescent="0.15"/>
    <row r="725" ht="8.1" hidden="1" customHeight="1" x14ac:dyDescent="0.15"/>
    <row r="726" ht="8.1" hidden="1" customHeight="1" x14ac:dyDescent="0.15"/>
    <row r="727" ht="8.1" hidden="1" customHeight="1" x14ac:dyDescent="0.15"/>
    <row r="728" ht="8.1" hidden="1" customHeight="1" x14ac:dyDescent="0.15"/>
    <row r="729" ht="8.1" hidden="1" customHeight="1" x14ac:dyDescent="0.15"/>
    <row r="730" ht="8.1" hidden="1" customHeight="1" x14ac:dyDescent="0.15"/>
    <row r="731" ht="8.1" hidden="1" customHeight="1" x14ac:dyDescent="0.15"/>
    <row r="732" ht="8.1" hidden="1" customHeight="1" x14ac:dyDescent="0.15"/>
    <row r="733" ht="8.1" hidden="1" customHeight="1" x14ac:dyDescent="0.15"/>
    <row r="734" ht="8.1" hidden="1" customHeight="1" x14ac:dyDescent="0.15"/>
    <row r="735" ht="8.1" hidden="1" customHeight="1" x14ac:dyDescent="0.15"/>
    <row r="736" ht="8.1" hidden="1" customHeight="1" x14ac:dyDescent="0.15"/>
    <row r="737" ht="8.1" hidden="1" customHeight="1" x14ac:dyDescent="0.15"/>
    <row r="738" ht="8.1" hidden="1" customHeight="1" x14ac:dyDescent="0.15"/>
    <row r="739" ht="8.1" hidden="1" customHeight="1" x14ac:dyDescent="0.15"/>
    <row r="740" ht="8.1" hidden="1" customHeight="1" x14ac:dyDescent="0.15"/>
    <row r="741" ht="8.1" hidden="1" customHeight="1" x14ac:dyDescent="0.15"/>
    <row r="742" ht="8.1" hidden="1" customHeight="1" x14ac:dyDescent="0.15"/>
    <row r="743" ht="8.1" hidden="1" customHeight="1" x14ac:dyDescent="0.15"/>
    <row r="744" ht="8.1" hidden="1" customHeight="1" x14ac:dyDescent="0.15"/>
    <row r="745" ht="8.1" hidden="1" customHeight="1" x14ac:dyDescent="0.15"/>
    <row r="746" ht="8.1" hidden="1" customHeight="1" x14ac:dyDescent="0.15"/>
    <row r="747" ht="8.1" hidden="1" customHeight="1" x14ac:dyDescent="0.15"/>
    <row r="748" ht="8.1" hidden="1" customHeight="1" x14ac:dyDescent="0.15"/>
    <row r="749" ht="8.1" hidden="1" customHeight="1" x14ac:dyDescent="0.15"/>
    <row r="750" ht="8.1" hidden="1" customHeight="1" x14ac:dyDescent="0.15"/>
    <row r="751" ht="8.1" hidden="1" customHeight="1" x14ac:dyDescent="0.15"/>
    <row r="752" ht="8.1" hidden="1" customHeight="1" x14ac:dyDescent="0.15"/>
    <row r="753" ht="8.1" hidden="1" customHeight="1" x14ac:dyDescent="0.15"/>
    <row r="754" ht="8.1" hidden="1" customHeight="1" x14ac:dyDescent="0.15"/>
    <row r="755" ht="8.1" hidden="1" customHeight="1" x14ac:dyDescent="0.15"/>
    <row r="756" ht="8.1" hidden="1" customHeight="1" x14ac:dyDescent="0.15"/>
    <row r="757" ht="8.1" hidden="1" customHeight="1" x14ac:dyDescent="0.15"/>
    <row r="758" ht="8.1" hidden="1" customHeight="1" x14ac:dyDescent="0.15"/>
    <row r="759" ht="8.1" hidden="1" customHeight="1" x14ac:dyDescent="0.15"/>
    <row r="760" ht="8.1" hidden="1" customHeight="1" x14ac:dyDescent="0.15"/>
    <row r="761" ht="8.1" hidden="1" customHeight="1" x14ac:dyDescent="0.15"/>
    <row r="762" ht="8.1" hidden="1" customHeight="1" x14ac:dyDescent="0.15"/>
    <row r="763" ht="8.1" hidden="1" customHeight="1" x14ac:dyDescent="0.15"/>
    <row r="764" ht="8.1" hidden="1" customHeight="1" x14ac:dyDescent="0.15"/>
    <row r="765" ht="8.1" hidden="1" customHeight="1" x14ac:dyDescent="0.15"/>
    <row r="766" ht="8.1" hidden="1" customHeight="1" x14ac:dyDescent="0.15"/>
    <row r="767" ht="8.1" hidden="1" customHeight="1" x14ac:dyDescent="0.15"/>
    <row r="768" ht="8.1" hidden="1" customHeight="1" x14ac:dyDescent="0.15"/>
    <row r="769" ht="8.1" hidden="1" customHeight="1" x14ac:dyDescent="0.15"/>
    <row r="770" ht="8.1" hidden="1" customHeight="1" x14ac:dyDescent="0.15"/>
    <row r="771" ht="8.1" hidden="1" customHeight="1" x14ac:dyDescent="0.15"/>
    <row r="772" ht="8.1" hidden="1" customHeight="1" x14ac:dyDescent="0.15"/>
    <row r="773" ht="8.1" hidden="1" customHeight="1" x14ac:dyDescent="0.15"/>
    <row r="774" ht="8.1" hidden="1" customHeight="1" x14ac:dyDescent="0.15"/>
    <row r="775" ht="8.1" hidden="1" customHeight="1" x14ac:dyDescent="0.15"/>
    <row r="776" ht="8.1" hidden="1" customHeight="1" x14ac:dyDescent="0.15"/>
    <row r="777" ht="8.1" hidden="1" customHeight="1" x14ac:dyDescent="0.15"/>
    <row r="778" ht="8.1" hidden="1" customHeight="1" x14ac:dyDescent="0.15"/>
    <row r="779" ht="8.1" hidden="1" customHeight="1" x14ac:dyDescent="0.15"/>
    <row r="780" ht="8.1" hidden="1" customHeight="1" x14ac:dyDescent="0.15"/>
    <row r="781" ht="8.1" hidden="1" customHeight="1" x14ac:dyDescent="0.15"/>
    <row r="782" ht="8.1" hidden="1" customHeight="1" x14ac:dyDescent="0.15"/>
    <row r="783" ht="8.1" hidden="1" customHeight="1" x14ac:dyDescent="0.15"/>
    <row r="784" ht="8.1" hidden="1" customHeight="1" x14ac:dyDescent="0.15"/>
    <row r="785" ht="8.1" hidden="1" customHeight="1" x14ac:dyDescent="0.15"/>
    <row r="786" ht="8.1" hidden="1" customHeight="1" x14ac:dyDescent="0.15"/>
    <row r="787" ht="8.1" hidden="1" customHeight="1" x14ac:dyDescent="0.15"/>
    <row r="788" ht="8.1" hidden="1" customHeight="1" x14ac:dyDescent="0.15"/>
    <row r="789" ht="8.1" hidden="1" customHeight="1" x14ac:dyDescent="0.15"/>
    <row r="790" ht="8.1" hidden="1" customHeight="1" x14ac:dyDescent="0.15"/>
    <row r="791" ht="8.1" hidden="1" customHeight="1" x14ac:dyDescent="0.15"/>
    <row r="792" ht="8.1" hidden="1" customHeight="1" x14ac:dyDescent="0.15"/>
    <row r="793" ht="8.1" hidden="1" customHeight="1" x14ac:dyDescent="0.15"/>
    <row r="794" ht="8.1" hidden="1" customHeight="1" x14ac:dyDescent="0.15"/>
    <row r="795" ht="8.1" hidden="1" customHeight="1" x14ac:dyDescent="0.15"/>
    <row r="796" ht="8.1" hidden="1" customHeight="1" x14ac:dyDescent="0.15"/>
    <row r="797" ht="8.1" hidden="1" customHeight="1" x14ac:dyDescent="0.15"/>
    <row r="798" ht="8.1" hidden="1" customHeight="1" x14ac:dyDescent="0.15"/>
    <row r="799" ht="8.1" hidden="1" customHeight="1" x14ac:dyDescent="0.15"/>
    <row r="800" ht="8.1" hidden="1" customHeight="1" x14ac:dyDescent="0.15"/>
    <row r="801" ht="8.1" hidden="1" customHeight="1" x14ac:dyDescent="0.15"/>
    <row r="802" ht="8.1" hidden="1" customHeight="1" x14ac:dyDescent="0.15"/>
    <row r="803" ht="8.1" hidden="1" customHeight="1" x14ac:dyDescent="0.15"/>
    <row r="804" ht="8.1" hidden="1" customHeight="1" x14ac:dyDescent="0.15"/>
    <row r="805" ht="8.1" hidden="1" customHeight="1" x14ac:dyDescent="0.15"/>
    <row r="806" ht="8.1" hidden="1" customHeight="1" x14ac:dyDescent="0.15"/>
    <row r="807" ht="8.1" hidden="1" customHeight="1" x14ac:dyDescent="0.15"/>
    <row r="808" ht="8.1" hidden="1" customHeight="1" x14ac:dyDescent="0.15"/>
    <row r="809" ht="8.1" hidden="1" customHeight="1" x14ac:dyDescent="0.15"/>
    <row r="810" ht="8.1" hidden="1" customHeight="1" x14ac:dyDescent="0.15"/>
    <row r="811" ht="8.1" hidden="1" customHeight="1" x14ac:dyDescent="0.15"/>
    <row r="812" ht="8.1" hidden="1" customHeight="1" x14ac:dyDescent="0.15"/>
    <row r="813" ht="8.1" hidden="1" customHeight="1" x14ac:dyDescent="0.15"/>
    <row r="814" ht="8.1" hidden="1" customHeight="1" x14ac:dyDescent="0.15"/>
    <row r="815" ht="8.1" hidden="1" customHeight="1" x14ac:dyDescent="0.15"/>
    <row r="816" ht="8.1" hidden="1" customHeight="1" x14ac:dyDescent="0.15"/>
    <row r="817" ht="8.1" hidden="1" customHeight="1" x14ac:dyDescent="0.15"/>
    <row r="818" ht="8.1" hidden="1" customHeight="1" x14ac:dyDescent="0.15"/>
    <row r="819" ht="8.1" hidden="1" customHeight="1" x14ac:dyDescent="0.15"/>
    <row r="820" ht="8.1" hidden="1" customHeight="1" x14ac:dyDescent="0.15"/>
    <row r="821" ht="8.1" hidden="1" customHeight="1" x14ac:dyDescent="0.15"/>
    <row r="822" ht="8.1" hidden="1" customHeight="1" x14ac:dyDescent="0.15"/>
    <row r="823" ht="8.1" hidden="1" customHeight="1" x14ac:dyDescent="0.15"/>
    <row r="824" ht="8.1" hidden="1" customHeight="1" x14ac:dyDescent="0.15"/>
    <row r="825" ht="8.1" hidden="1" customHeight="1" x14ac:dyDescent="0.15"/>
    <row r="826" ht="8.1" hidden="1" customHeight="1" x14ac:dyDescent="0.15"/>
    <row r="827" ht="8.1" hidden="1" customHeight="1" x14ac:dyDescent="0.15"/>
    <row r="828" ht="8.1" hidden="1" customHeight="1" x14ac:dyDescent="0.15"/>
    <row r="829" ht="8.1" hidden="1" customHeight="1" x14ac:dyDescent="0.15"/>
    <row r="830" ht="8.1" hidden="1" customHeight="1" x14ac:dyDescent="0.15"/>
    <row r="831" ht="8.1" hidden="1" customHeight="1" x14ac:dyDescent="0.15"/>
    <row r="832" ht="8.1" hidden="1" customHeight="1" x14ac:dyDescent="0.15"/>
    <row r="833" ht="8.1" hidden="1" customHeight="1" x14ac:dyDescent="0.15"/>
    <row r="834" ht="8.1" hidden="1" customHeight="1" x14ac:dyDescent="0.15"/>
    <row r="835" ht="8.1" hidden="1" customHeight="1" x14ac:dyDescent="0.15"/>
    <row r="836" ht="8.1" hidden="1" customHeight="1" x14ac:dyDescent="0.15"/>
    <row r="837" ht="8.1" hidden="1" customHeight="1" x14ac:dyDescent="0.15"/>
    <row r="838" ht="8.1" hidden="1" customHeight="1" x14ac:dyDescent="0.15"/>
    <row r="839" ht="8.1" hidden="1" customHeight="1" x14ac:dyDescent="0.15"/>
    <row r="840" ht="8.1" hidden="1" customHeight="1" x14ac:dyDescent="0.15"/>
    <row r="841" ht="8.1" hidden="1" customHeight="1" x14ac:dyDescent="0.15"/>
    <row r="842" ht="8.1" hidden="1" customHeight="1" x14ac:dyDescent="0.15"/>
    <row r="843" ht="8.1" hidden="1" customHeight="1" x14ac:dyDescent="0.15"/>
    <row r="844" ht="8.1" hidden="1" customHeight="1" x14ac:dyDescent="0.15"/>
    <row r="845" ht="8.1" hidden="1" customHeight="1" x14ac:dyDescent="0.15"/>
    <row r="846" ht="8.1" hidden="1" customHeight="1" x14ac:dyDescent="0.15"/>
    <row r="847" ht="8.1" hidden="1" customHeight="1" x14ac:dyDescent="0.15"/>
    <row r="848" ht="8.1" hidden="1" customHeight="1" x14ac:dyDescent="0.15"/>
    <row r="849" ht="8.1" hidden="1" customHeight="1" x14ac:dyDescent="0.15"/>
    <row r="850" ht="8.1" hidden="1" customHeight="1" x14ac:dyDescent="0.15"/>
    <row r="851" ht="8.1" hidden="1" customHeight="1" x14ac:dyDescent="0.15"/>
    <row r="852" ht="8.1" hidden="1" customHeight="1" x14ac:dyDescent="0.15"/>
    <row r="853" ht="8.1" hidden="1" customHeight="1" x14ac:dyDescent="0.15"/>
    <row r="854" ht="8.1" hidden="1" customHeight="1" x14ac:dyDescent="0.15"/>
    <row r="855" ht="8.1" hidden="1" customHeight="1" x14ac:dyDescent="0.15"/>
    <row r="856" ht="8.1" hidden="1" customHeight="1" x14ac:dyDescent="0.15"/>
    <row r="857" ht="8.1" hidden="1" customHeight="1" x14ac:dyDescent="0.15"/>
    <row r="858" ht="8.1" hidden="1" customHeight="1" x14ac:dyDescent="0.15"/>
    <row r="859" ht="8.1" hidden="1" customHeight="1" x14ac:dyDescent="0.15"/>
    <row r="860" ht="8.1" hidden="1" customHeight="1" x14ac:dyDescent="0.15"/>
    <row r="861" ht="8.1" hidden="1" customHeight="1" x14ac:dyDescent="0.15"/>
    <row r="862" ht="8.1" hidden="1" customHeight="1" x14ac:dyDescent="0.15"/>
    <row r="863" ht="8.1" hidden="1" customHeight="1" x14ac:dyDescent="0.15"/>
    <row r="864" ht="8.1" hidden="1" customHeight="1" x14ac:dyDescent="0.15"/>
    <row r="865" ht="8.1" hidden="1" customHeight="1" x14ac:dyDescent="0.15"/>
    <row r="866" ht="8.1" hidden="1" customHeight="1" x14ac:dyDescent="0.15"/>
    <row r="867" ht="8.1" hidden="1" customHeight="1" x14ac:dyDescent="0.15"/>
    <row r="868" ht="8.1" hidden="1" customHeight="1" x14ac:dyDescent="0.15"/>
    <row r="869" ht="8.1" hidden="1" customHeight="1" x14ac:dyDescent="0.15"/>
  </sheetData>
  <sheetProtection algorithmName="SHA-512" hashValue="BLGv9AQhtMkshkcLhMM4KThNOSoSiIFJOdejIUcTBZmobrAHZmpVw6fH6OupuSn74btpYJqYgzhQ7UKFa0ywlQ==" saltValue="vTV8vL9N6CSflCFoHB+H5Q==" spinCount="100000" sheet="1" formatCells="0"/>
  <mergeCells count="231">
    <mergeCell ref="CX108:CX109"/>
    <mergeCell ref="BX102:CG103"/>
    <mergeCell ref="BX97:CG99"/>
    <mergeCell ref="K69:S73"/>
    <mergeCell ref="K78:S81"/>
    <mergeCell ref="T102:AF103"/>
    <mergeCell ref="AG102:BC103"/>
    <mergeCell ref="BD102:BW103"/>
    <mergeCell ref="AG108:BC109"/>
    <mergeCell ref="T104:AF105"/>
    <mergeCell ref="T108:AF109"/>
    <mergeCell ref="BD104:BW105"/>
    <mergeCell ref="AG104:BC105"/>
    <mergeCell ref="E106:S107"/>
    <mergeCell ref="E108:S109"/>
    <mergeCell ref="E97:S99"/>
    <mergeCell ref="E100:S101"/>
    <mergeCell ref="E102:S103"/>
    <mergeCell ref="BX106:CG107"/>
    <mergeCell ref="BD97:BW99"/>
    <mergeCell ref="CC69:CG73"/>
    <mergeCell ref="CX100:CX101"/>
    <mergeCell ref="CX102:CX103"/>
    <mergeCell ref="BD108:BW109"/>
    <mergeCell ref="B106:D107"/>
    <mergeCell ref="B64:C73"/>
    <mergeCell ref="B82:C90"/>
    <mergeCell ref="D82:J90"/>
    <mergeCell ref="D52:J63"/>
    <mergeCell ref="D74:J77"/>
    <mergeCell ref="B102:D103"/>
    <mergeCell ref="CX104:CX105"/>
    <mergeCell ref="CX106:CX107"/>
    <mergeCell ref="BD106:BW107"/>
    <mergeCell ref="AG106:BC107"/>
    <mergeCell ref="AG97:BC99"/>
    <mergeCell ref="BK59:BM60"/>
    <mergeCell ref="BD61:BG62"/>
    <mergeCell ref="AG86:BC87"/>
    <mergeCell ref="T64:AF68"/>
    <mergeCell ref="AG78:BC79"/>
    <mergeCell ref="AG80:BC81"/>
    <mergeCell ref="BD69:BR73"/>
    <mergeCell ref="AG64:BC65"/>
    <mergeCell ref="BD88:BI89"/>
    <mergeCell ref="BP59:BQ60"/>
    <mergeCell ref="AG82:BC85"/>
    <mergeCell ref="AG88:BC90"/>
    <mergeCell ref="B108:D109"/>
    <mergeCell ref="BX38:CB42"/>
    <mergeCell ref="BS43:BW48"/>
    <mergeCell ref="CH86:CS90"/>
    <mergeCell ref="BN88:BP89"/>
    <mergeCell ref="BJ88:BM89"/>
    <mergeCell ref="CC82:CG85"/>
    <mergeCell ref="BS86:BW90"/>
    <mergeCell ref="CC86:CG90"/>
    <mergeCell ref="BX86:CB90"/>
    <mergeCell ref="CH74:CS77"/>
    <mergeCell ref="CH78:CS81"/>
    <mergeCell ref="CH82:CS85"/>
    <mergeCell ref="BS78:BW81"/>
    <mergeCell ref="BS74:BW77"/>
    <mergeCell ref="CC78:CG81"/>
    <mergeCell ref="BS82:BW85"/>
    <mergeCell ref="BX78:CB81"/>
    <mergeCell ref="BX82:CB85"/>
    <mergeCell ref="BD79:BH80"/>
    <mergeCell ref="BI79:BO80"/>
    <mergeCell ref="BD43:BR48"/>
    <mergeCell ref="E104:S105"/>
    <mergeCell ref="B74:C77"/>
    <mergeCell ref="CH23:CS25"/>
    <mergeCell ref="CH26:CS29"/>
    <mergeCell ref="CH30:CS37"/>
    <mergeCell ref="BI35:BO36"/>
    <mergeCell ref="BP35:BR36"/>
    <mergeCell ref="BD35:BH36"/>
    <mergeCell ref="CC23:CG25"/>
    <mergeCell ref="CC52:CG57"/>
    <mergeCell ref="AG49:BC51"/>
    <mergeCell ref="CC49:CG51"/>
    <mergeCell ref="AG43:BC45"/>
    <mergeCell ref="BX23:CB25"/>
    <mergeCell ref="BD24:BH25"/>
    <mergeCell ref="CC26:CG29"/>
    <mergeCell ref="BI24:BP25"/>
    <mergeCell ref="BD38:BK39"/>
    <mergeCell ref="BD26:BR29"/>
    <mergeCell ref="AG26:BC29"/>
    <mergeCell ref="AH32:AM33"/>
    <mergeCell ref="CC43:CG48"/>
    <mergeCell ref="BX52:CB57"/>
    <mergeCell ref="BX43:CB48"/>
    <mergeCell ref="BS49:BW51"/>
    <mergeCell ref="BX49:CB51"/>
    <mergeCell ref="BS23:BW25"/>
    <mergeCell ref="T30:AF37"/>
    <mergeCell ref="T43:AF48"/>
    <mergeCell ref="AG30:BC31"/>
    <mergeCell ref="AN32:AX33"/>
    <mergeCell ref="T86:AF90"/>
    <mergeCell ref="T78:AF81"/>
    <mergeCell ref="T74:AF77"/>
    <mergeCell ref="D64:J73"/>
    <mergeCell ref="K82:S85"/>
    <mergeCell ref="BH59:BJ60"/>
    <mergeCell ref="BN59:BO60"/>
    <mergeCell ref="BK61:BM62"/>
    <mergeCell ref="T58:AF63"/>
    <mergeCell ref="BH61:BJ62"/>
    <mergeCell ref="BD64:BQ65"/>
    <mergeCell ref="K86:S90"/>
    <mergeCell ref="BP79:BR80"/>
    <mergeCell ref="F23:J25"/>
    <mergeCell ref="D78:J81"/>
    <mergeCell ref="K74:S77"/>
    <mergeCell ref="BD49:BR51"/>
    <mergeCell ref="AG74:BC77"/>
    <mergeCell ref="D49:J51"/>
    <mergeCell ref="B95:CG96"/>
    <mergeCell ref="B91:CG94"/>
    <mergeCell ref="B97:D99"/>
    <mergeCell ref="B100:D101"/>
    <mergeCell ref="CC64:CG68"/>
    <mergeCell ref="B52:C63"/>
    <mergeCell ref="BD18:BR22"/>
    <mergeCell ref="AG40:BC42"/>
    <mergeCell ref="AG18:BC22"/>
    <mergeCell ref="T52:AF57"/>
    <mergeCell ref="AG52:BC57"/>
    <mergeCell ref="K30:S37"/>
    <mergeCell ref="K64:S68"/>
    <mergeCell ref="T23:AF25"/>
    <mergeCell ref="BD30:BK31"/>
    <mergeCell ref="K49:S51"/>
    <mergeCell ref="BE32:BM33"/>
    <mergeCell ref="T26:AF29"/>
    <mergeCell ref="AG23:BC25"/>
    <mergeCell ref="BD59:BG60"/>
    <mergeCell ref="BD52:BR57"/>
    <mergeCell ref="BC66:BC68"/>
    <mergeCell ref="T38:AF42"/>
    <mergeCell ref="AG35:BC37"/>
    <mergeCell ref="BS18:CG19"/>
    <mergeCell ref="BI11:BR12"/>
    <mergeCell ref="D43:J48"/>
    <mergeCell ref="BS58:BW63"/>
    <mergeCell ref="K58:S63"/>
    <mergeCell ref="BS26:BW29"/>
    <mergeCell ref="BS30:BW37"/>
    <mergeCell ref="BN32:BQ33"/>
    <mergeCell ref="AY32:BA33"/>
    <mergeCell ref="AG62:BC63"/>
    <mergeCell ref="AG58:BC61"/>
    <mergeCell ref="K52:S57"/>
    <mergeCell ref="BX20:CB22"/>
    <mergeCell ref="AG38:BC39"/>
    <mergeCell ref="K23:S29"/>
    <mergeCell ref="BX26:CB29"/>
    <mergeCell ref="CC30:CG37"/>
    <mergeCell ref="CC38:CG42"/>
    <mergeCell ref="BS20:BW22"/>
    <mergeCell ref="CC20:CG22"/>
    <mergeCell ref="B18:J22"/>
    <mergeCell ref="K18:S22"/>
    <mergeCell ref="T18:AF22"/>
    <mergeCell ref="D23:E42"/>
    <mergeCell ref="AG5:AQ6"/>
    <mergeCell ref="AR5:BB6"/>
    <mergeCell ref="BC5:BL6"/>
    <mergeCell ref="O12:AK13"/>
    <mergeCell ref="O9:AK10"/>
    <mergeCell ref="B3:CG4"/>
    <mergeCell ref="C9:M10"/>
    <mergeCell ref="C12:M13"/>
    <mergeCell ref="N9:N10"/>
    <mergeCell ref="N12:N13"/>
    <mergeCell ref="BM5:BN6"/>
    <mergeCell ref="BS11:CC12"/>
    <mergeCell ref="CD11:CF12"/>
    <mergeCell ref="V5:AF6"/>
    <mergeCell ref="BI8:CF9"/>
    <mergeCell ref="B43:C48"/>
    <mergeCell ref="K43:S48"/>
    <mergeCell ref="F26:J29"/>
    <mergeCell ref="F30:J42"/>
    <mergeCell ref="K38:S42"/>
    <mergeCell ref="B78:C81"/>
    <mergeCell ref="B49:C51"/>
    <mergeCell ref="BX108:CG109"/>
    <mergeCell ref="BX100:CG101"/>
    <mergeCell ref="T97:AF99"/>
    <mergeCell ref="AG100:BC101"/>
    <mergeCell ref="T106:AF107"/>
    <mergeCell ref="BX104:CG105"/>
    <mergeCell ref="T82:AF85"/>
    <mergeCell ref="BS38:BW42"/>
    <mergeCell ref="B104:D105"/>
    <mergeCell ref="BD74:BR77"/>
    <mergeCell ref="BX30:CB37"/>
    <mergeCell ref="T69:AF73"/>
    <mergeCell ref="AG69:BC73"/>
    <mergeCell ref="BS64:BW68"/>
    <mergeCell ref="BS52:BW57"/>
    <mergeCell ref="BS69:BW73"/>
    <mergeCell ref="B23:C42"/>
    <mergeCell ref="CH38:CS42"/>
    <mergeCell ref="CH43:CS48"/>
    <mergeCell ref="CH49:CS51"/>
    <mergeCell ref="CH52:CS57"/>
    <mergeCell ref="CH58:CS63"/>
    <mergeCell ref="CH64:CS68"/>
    <mergeCell ref="CH69:CS73"/>
    <mergeCell ref="T100:AF101"/>
    <mergeCell ref="BD100:BW101"/>
    <mergeCell ref="AG66:AL67"/>
    <mergeCell ref="AM66:AY67"/>
    <mergeCell ref="BF66:BP67"/>
    <mergeCell ref="T49:AF51"/>
    <mergeCell ref="BP61:BQ62"/>
    <mergeCell ref="AG46:BC48"/>
    <mergeCell ref="BN61:BO62"/>
    <mergeCell ref="BE40:BM41"/>
    <mergeCell ref="BN40:BQ41"/>
    <mergeCell ref="CC58:CG63"/>
    <mergeCell ref="BX74:CB77"/>
    <mergeCell ref="CC74:CG77"/>
    <mergeCell ref="BX64:CB68"/>
    <mergeCell ref="BX69:CB73"/>
    <mergeCell ref="BX58:CB63"/>
  </mergeCells>
  <phoneticPr fontId="20"/>
  <dataValidations count="13">
    <dataValidation imeMode="off" allowBlank="1" showInputMessage="1" showErrorMessage="1" sqref="O12:AJ13 BF90" xr:uid="{00000000-0002-0000-0000-000000000000}"/>
    <dataValidation imeMode="halfKatakana" allowBlank="1" showInputMessage="1" showErrorMessage="1" sqref="N12 N9" xr:uid="{00000000-0002-0000-0000-000001000000}"/>
    <dataValidation type="list" allowBlank="1" showInputMessage="1" showErrorMessage="1" sqref="BI24:BP25 EB26:EB37" xr:uid="{00000000-0002-0000-0000-000002000000}">
      <formula1>#REF!</formula1>
    </dataValidation>
    <dataValidation type="list" allowBlank="1" showInputMessage="1" showErrorMessage="1" sqref="CN14" xr:uid="{00000000-0002-0000-0000-000004000000}">
      <formula1>$DB$23:$DB$27</formula1>
    </dataValidation>
    <dataValidation type="list" allowBlank="1" showInputMessage="1" showErrorMessage="1" sqref="AN32:AX33" xr:uid="{00000000-0002-0000-0000-000006000000}">
      <formula1>$CZ$73:$CZ$90</formula1>
    </dataValidation>
    <dataValidation type="list" allowBlank="1" showInputMessage="1" showErrorMessage="1" sqref="AG5:AQ6" xr:uid="{A59980D9-E5E4-491E-8B57-6EA50074181B}">
      <formula1>$CX$23:$CX$32</formula1>
    </dataValidation>
    <dataValidation type="list" allowBlank="1" showInputMessage="1" showErrorMessage="1" sqref="T100:AF101" xr:uid="{1BC0A93C-F052-4E9E-8E30-CA19D9E90914}">
      <formula1>$CY$111:$CY$114</formula1>
    </dataValidation>
    <dataValidation type="list" allowBlank="1" showInputMessage="1" showErrorMessage="1" sqref="T102:AF103" xr:uid="{E81EBBDD-1821-4A68-AF9F-5740EF8FE2BB}">
      <formula1>$CZ$111:$CZ$114</formula1>
    </dataValidation>
    <dataValidation type="list" allowBlank="1" showInputMessage="1" showErrorMessage="1" sqref="T104:AF105" xr:uid="{4190B2D8-569F-49A9-9595-7A3DECC35000}">
      <formula1>$DA$111:$DA$114</formula1>
    </dataValidation>
    <dataValidation type="list" allowBlank="1" showInputMessage="1" showErrorMessage="1" sqref="T106:AF107" xr:uid="{BAAE2810-7B40-4256-AF96-728C660F7B1C}">
      <formula1>$DB$111:$DB$114</formula1>
    </dataValidation>
    <dataValidation type="list" allowBlank="1" showInputMessage="1" showErrorMessage="1" sqref="T108:AF109" xr:uid="{7359099E-CC8B-4298-B4A1-84A305F549FA}">
      <formula1>$DC$111:$DC$114</formula1>
    </dataValidation>
    <dataValidation type="list" allowBlank="1" showInputMessage="1" showErrorMessage="1" sqref="B100:D109" xr:uid="{F3FDCFD5-28AF-4FBB-AD91-CACCA9A8894A}">
      <formula1>$CY$99:$CY$107</formula1>
    </dataValidation>
    <dataValidation type="list" allowBlank="1" showInputMessage="1" showErrorMessage="1" sqref="BS23:BW25 BS26:BW29 CC23:CG25 CC26:CG29 CC43:CG57 BS43:BW57 BS69:BW77 CC69:CG77 CC82:CG85 BS82:BW85" xr:uid="{CDDCE7C7-00D6-4489-ADF0-1B6715FCB98E}">
      <formula1>"　,〇"</formula1>
    </dataValidation>
  </dataValidations>
  <printOptions horizontalCentered="1"/>
  <pageMargins left="0.51" right="0.31" top="0.31" bottom="0.31" header="0.24" footer="0.1"/>
  <pageSetup paperSize="9" scale="88" orientation="portrait" r:id="rId1"/>
  <headerFooter scaleWithDoc="0" alignWithMargins="0">
    <oddFooter>&amp;C&amp;10
版権所有 : 日本ｵｰﾁｽ･ｴﾚﾍﾞｰﾀ株式会社</oddFooter>
  </headerFooter>
  <ignoredErrors>
    <ignoredError sqref="BS30:CG42 E100:S109 BX23:CB25 BX26:CB29 BS58:CG68 BX43:CB57 BS78:CG81 BX69:CB77 BS86:CG90 BX82:CB8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F2BAFB8339BF843A0965AB38A96074D" ma:contentTypeVersion="18" ma:contentTypeDescription="新しいドキュメントを作成します。" ma:contentTypeScope="" ma:versionID="22909809b5a24928278755fc4ce0c4a4">
  <xsd:schema xmlns:xsd="http://www.w3.org/2001/XMLSchema" xmlns:xs="http://www.w3.org/2001/XMLSchema" xmlns:p="http://schemas.microsoft.com/office/2006/metadata/properties" xmlns:ns2="7a3c49fa-4ed5-477a-b685-890afbe89026" xmlns:ns3="11c1b744-1943-4570-8b3e-53605646af93" targetNamespace="http://schemas.microsoft.com/office/2006/metadata/properties" ma:root="true" ma:fieldsID="e9f3074287f044aad150e6cbcc0b1606" ns2:_="" ns3:_="">
    <xsd:import namespace="7a3c49fa-4ed5-477a-b685-890afbe89026"/>
    <xsd:import namespace="11c1b744-1943-4570-8b3e-53605646af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_x5951__x7d04__x756a__x53f7_" minOccurs="0"/>
                <xsd:element ref="ns2:_x691c__x67fb__x8ab2_" minOccurs="0"/>
                <xsd:element ref="ns2:_x30c1__x30fc__x30e0_" minOccurs="0"/>
                <xsd:element ref="ns2:_x652f__x5e97_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c49fa-4ed5-477a-b685-890afbe890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2bfb2a72-aed1-41ee-aaf9-88c7061ab8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x5951__x7d04__x756a__x53f7_" ma:index="20" nillable="true" ma:displayName="契約番号" ma:format="Dropdown" ma:internalName="_x5951__x7d04__x756a__x53f7_">
      <xsd:simpleType>
        <xsd:restriction base="dms:Text">
          <xsd:maxLength value="255"/>
        </xsd:restriction>
      </xsd:simpleType>
    </xsd:element>
    <xsd:element name="_x691c__x67fb__x8ab2_" ma:index="21" nillable="true" ma:displayName="検査課" ma:format="Dropdown" ma:internalName="_x691c__x67fb__x8ab2_">
      <xsd:simpleType>
        <xsd:restriction base="dms:Text">
          <xsd:maxLength value="255"/>
        </xsd:restriction>
      </xsd:simpleType>
    </xsd:element>
    <xsd:element name="_x30c1__x30fc__x30e0_" ma:index="22" nillable="true" ma:displayName="チーム" ma:format="Dropdown" ma:internalName="_x30c1__x30fc__x30e0_">
      <xsd:simpleType>
        <xsd:restriction base="dms:Text">
          <xsd:maxLength value="255"/>
        </xsd:restriction>
      </xsd:simpleType>
    </xsd:element>
    <xsd:element name="_x652f__x5e97_" ma:index="23" nillable="true" ma:displayName="支店" ma:format="Dropdown" ma:internalName="_x652f__x5e97_">
      <xsd:simpleType>
        <xsd:restriction base="dms:Text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c1b744-1943-4570-8b3e-53605646af9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483a0ef-9a60-4d4f-b45a-c7c51452bed2}" ma:internalName="TaxCatchAll" ma:showField="CatchAllData" ma:web="11c1b744-1943-4570-8b3e-53605646af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c1b744-1943-4570-8b3e-53605646af93" xsi:nil="true"/>
    <_x691c__x67fb__x8ab2_ xmlns="7a3c49fa-4ed5-477a-b685-890afbe89026" xsi:nil="true"/>
    <_x30c1__x30fc__x30e0_ xmlns="7a3c49fa-4ed5-477a-b685-890afbe89026" xsi:nil="true"/>
    <_x652f__x5e97_ xmlns="7a3c49fa-4ed5-477a-b685-890afbe89026" xsi:nil="true"/>
    <lcf76f155ced4ddcb4097134ff3c332f xmlns="7a3c49fa-4ed5-477a-b685-890afbe89026">
      <Terms xmlns="http://schemas.microsoft.com/office/infopath/2007/PartnerControls"/>
    </lcf76f155ced4ddcb4097134ff3c332f>
    <_x5951__x7d04__x756a__x53f7_ xmlns="7a3c49fa-4ed5-477a-b685-890afbe89026" xsi:nil="true"/>
  </documentManagement>
</p:properties>
</file>

<file path=customXml/itemProps1.xml><?xml version="1.0" encoding="utf-8"?>
<ds:datastoreItem xmlns:ds="http://schemas.openxmlformats.org/officeDocument/2006/customXml" ds:itemID="{8148EE4D-49EC-473A-9CAC-2D143A1DF8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600815-ECF8-401D-BF2A-C60643DA36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3c49fa-4ed5-477a-b685-890afbe89026"/>
    <ds:schemaRef ds:uri="11c1b744-1943-4570-8b3e-53605646af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34280C-D252-4C47-B155-742894E4B834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49117fb1-943f-47bb-9f53-2594fdbd08a5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9cacca7d-bcd8-47e3-97f8-04daa82fb632"/>
    <ds:schemaRef ds:uri="11c1b744-1943-4570-8b3e-53605646af93"/>
    <ds:schemaRef ds:uri="7a3c49fa-4ed5-477a-b685-890afbe890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UCMP-GN_Ver.3_S</vt:lpstr>
      <vt:lpstr>'UCMP-GN_Ver.3_S'!Print_Area</vt:lpstr>
      <vt:lpstr>'UCMP-GN_Ver.3_S'!Print_Titles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Takayuki Sato</cp:lastModifiedBy>
  <cp:lastPrinted>2023-12-20T17:18:49Z</cp:lastPrinted>
  <dcterms:created xsi:type="dcterms:W3CDTF">2009-08-17T04:44:12Z</dcterms:created>
  <dcterms:modified xsi:type="dcterms:W3CDTF">2024-01-30T13:29:02Z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0x0101009F2BAFB8339BF843A0965AB38A96074D</vt:lpwstr>
  </property>
</Properties>
</file>